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075" windowHeight="8055"/>
  </bookViews>
  <sheets>
    <sheet name="初期状態" sheetId="1" r:id="rId1"/>
    <sheet name="埋めた例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K24" i="1" l="1"/>
  <c r="K20" i="1"/>
  <c r="K18" i="1"/>
  <c r="K16" i="1"/>
  <c r="K10" i="4"/>
  <c r="K24" i="4"/>
  <c r="J22" i="4"/>
  <c r="J4" i="4" s="1"/>
  <c r="I20" i="4"/>
  <c r="K20" i="4" s="1"/>
  <c r="H18" i="4"/>
  <c r="H4" i="4" s="1"/>
  <c r="G16" i="4"/>
  <c r="K16" i="4" s="1"/>
  <c r="F14" i="4"/>
  <c r="F4" i="4" s="1"/>
  <c r="E12" i="4"/>
  <c r="E4" i="4" s="1"/>
  <c r="D10" i="4"/>
  <c r="D4" i="4" s="1"/>
  <c r="C8" i="4"/>
  <c r="C4" i="4" s="1"/>
  <c r="D10" i="1"/>
  <c r="K10" i="1" s="1"/>
  <c r="J22" i="1"/>
  <c r="K22" i="1" s="1"/>
  <c r="I20" i="1"/>
  <c r="I4" i="1" s="1"/>
  <c r="H18" i="1"/>
  <c r="H4" i="1" s="1"/>
  <c r="G16" i="1"/>
  <c r="G4" i="1" s="1"/>
  <c r="E12" i="1"/>
  <c r="E4" i="1" s="1"/>
  <c r="F14" i="1"/>
  <c r="K14" i="1" s="1"/>
  <c r="C8" i="1"/>
  <c r="K8" i="1" s="1"/>
  <c r="D4" i="1" l="1"/>
  <c r="K18" i="4"/>
  <c r="K14" i="4"/>
  <c r="K12" i="4"/>
  <c r="C4" i="1"/>
  <c r="J4" i="1"/>
  <c r="F4" i="1"/>
  <c r="K12" i="1"/>
  <c r="K26" i="1" s="1"/>
  <c r="I4" i="4"/>
  <c r="K8" i="4"/>
  <c r="K22" i="4"/>
  <c r="G4" i="4"/>
  <c r="K26" i="4" l="1"/>
</calcChain>
</file>

<file path=xl/sharedStrings.xml><?xml version="1.0" encoding="utf-8"?>
<sst xmlns="http://schemas.openxmlformats.org/spreadsheetml/2006/main" count="91" uniqueCount="40">
  <si>
    <t>初期配当額（C4~J4連動）</t>
  </si>
  <si>
    <t>↓報酬決定額</t>
  </si>
  <si>
    <t>記入期間中の記入終了（〇印）</t>
  </si>
  <si>
    <t>調整期間中の調整終了（〇印）</t>
  </si>
  <si>
    <t>済</t>
  </si>
  <si>
    <t>　〃　（コメント（任意））</t>
  </si>
  <si>
    <t>場への与贈・次回への投資</t>
  </si>
  <si>
    <t>←総計</t>
  </si>
  <si>
    <t>※赤字は、初期の基準配分金額になります。これも最終額を自分で入れてください。</t>
  </si>
  <si>
    <t>※青色セルは編集可能エリア。各自が、与贈としてタテ列に記入していきます。</t>
  </si>
  <si>
    <t>※黄色セルは、自動計算エリア。編集・修正不可。保護されています。</t>
  </si>
  <si>
    <t>※メンバーの並びは五十音順</t>
  </si>
  <si>
    <t>報酬額の決定</t>
    <phoneticPr fontId="9"/>
  </si>
  <si>
    <t>Aさんから</t>
    <phoneticPr fontId="9"/>
  </si>
  <si>
    <t>Bさんから</t>
    <phoneticPr fontId="9"/>
  </si>
  <si>
    <t>Cさんから</t>
    <phoneticPr fontId="9"/>
  </si>
  <si>
    <t>Dさんから</t>
    <phoneticPr fontId="9"/>
  </si>
  <si>
    <t>Eさんから</t>
    <phoneticPr fontId="9"/>
  </si>
  <si>
    <t>Fさんから</t>
    <phoneticPr fontId="9"/>
  </si>
  <si>
    <t>Gさんから</t>
    <phoneticPr fontId="9"/>
  </si>
  <si>
    <t>Hさんから</t>
    <phoneticPr fontId="9"/>
  </si>
  <si>
    <t>振込確認</t>
    <rPh sb="2" eb="4">
      <t>カクニン</t>
    </rPh>
    <phoneticPr fontId="9"/>
  </si>
  <si>
    <t>Aさんへ（金額）</t>
    <phoneticPr fontId="9"/>
  </si>
  <si>
    <t>Bさんへ（金額）</t>
    <phoneticPr fontId="9"/>
  </si>
  <si>
    <t>Cさんへ（金額）</t>
    <phoneticPr fontId="9"/>
  </si>
  <si>
    <t>Dさんへ（金額）</t>
    <phoneticPr fontId="9"/>
  </si>
  <si>
    <t>Eさんへ（金額）</t>
    <phoneticPr fontId="9"/>
  </si>
  <si>
    <t>Fさんへ（金額）</t>
    <phoneticPr fontId="9"/>
  </si>
  <si>
    <t>Gさんへ（金額）</t>
    <phoneticPr fontId="9"/>
  </si>
  <si>
    <t>Hさんへ（金額）</t>
    <phoneticPr fontId="9"/>
  </si>
  <si>
    <r>
      <t>H</t>
    </r>
    <r>
      <rPr>
        <sz val="8.8000000000000007"/>
        <color rgb="FF000000"/>
        <rFont val="ＭＳ Ｐゴシック"/>
        <family val="3"/>
        <charset val="128"/>
      </rPr>
      <t>さんの〇〇のサポートで私の分担も順調にできました。ありがとうございます</t>
    </r>
    <rPh sb="12" eb="13">
      <t>ワタシ</t>
    </rPh>
    <rPh sb="14" eb="16">
      <t>ブンタン</t>
    </rPh>
    <rPh sb="17" eb="19">
      <t>ジュンチョウ</t>
    </rPh>
    <phoneticPr fontId="9"/>
  </si>
  <si>
    <r>
      <t>B</t>
    </r>
    <r>
      <rPr>
        <sz val="8.8000000000000007"/>
        <color rgb="FF000000"/>
        <rFont val="ＭＳ Ｐゴシック"/>
        <family val="3"/>
        <charset val="128"/>
      </rPr>
      <t>さんのユーザへのきめ細かなフォローでプロジェクト全体が盛り上がりました。ありがとうございます。</t>
    </r>
    <rPh sb="11" eb="12">
      <t>コマ</t>
    </rPh>
    <rPh sb="25" eb="27">
      <t>ゼンタイ</t>
    </rPh>
    <rPh sb="28" eb="29">
      <t>モ</t>
    </rPh>
    <rPh sb="30" eb="31">
      <t>ア</t>
    </rPh>
    <phoneticPr fontId="9"/>
  </si>
  <si>
    <t>記入期間　</t>
    <phoneticPr fontId="9"/>
  </si>
  <si>
    <t>調整期間　</t>
    <phoneticPr fontId="9"/>
  </si>
  <si>
    <t>振込期間　</t>
    <phoneticPr fontId="9"/>
  </si>
  <si>
    <r>
      <rPr>
        <sz val="15.4"/>
        <color rgb="FF000000"/>
        <rFont val="ＭＳ Ｐゴシック"/>
        <family val="3"/>
        <charset val="128"/>
      </rPr>
      <t>記入期間　3</t>
    </r>
    <r>
      <rPr>
        <sz val="15.4"/>
        <color rgb="FF000000"/>
        <rFont val="Arial"/>
        <family val="2"/>
      </rPr>
      <t>/1~2</t>
    </r>
    <phoneticPr fontId="9"/>
  </si>
  <si>
    <r>
      <rPr>
        <sz val="15.4"/>
        <color rgb="FF000000"/>
        <rFont val="ＭＳ Ｐゴシック"/>
        <family val="3"/>
        <charset val="128"/>
      </rPr>
      <t>調整期間　3</t>
    </r>
    <r>
      <rPr>
        <sz val="15.4"/>
        <color rgb="FF000000"/>
        <rFont val="Arial"/>
        <family val="2"/>
      </rPr>
      <t>/3~5</t>
    </r>
    <phoneticPr fontId="9"/>
  </si>
  <si>
    <r>
      <rPr>
        <sz val="15.4"/>
        <color theme="1"/>
        <rFont val="ＭＳ Ｐゴシック"/>
        <family val="3"/>
        <charset val="128"/>
      </rPr>
      <t>振込期間　3</t>
    </r>
    <r>
      <rPr>
        <sz val="15.4"/>
        <color theme="1"/>
        <rFont val="Arial"/>
        <family val="2"/>
      </rPr>
      <t>/10~12</t>
    </r>
    <phoneticPr fontId="9"/>
  </si>
  <si>
    <r>
      <rPr>
        <sz val="12.1"/>
        <color rgb="FF000000"/>
        <rFont val="ＭＳ Ｐゴシック"/>
        <family val="3"/>
        <charset val="128"/>
      </rPr>
      <t>【方法】
１．はじめに基準額として等分に初期配当しておく。</t>
    </r>
    <r>
      <rPr>
        <sz val="12.1"/>
        <color rgb="FF000000"/>
        <rFont val="ＭＳ Ｐゴシック"/>
        <family val="3"/>
        <charset val="128"/>
      </rPr>
      <t xml:space="preserve">
（</t>
    </r>
    <r>
      <rPr>
        <sz val="12.1"/>
        <color rgb="FF000000"/>
        <rFont val="Arial"/>
        <family val="2"/>
      </rPr>
      <t>A</t>
    </r>
    <r>
      <rPr>
        <sz val="12.1"/>
        <color rgb="FF000000"/>
        <rFont val="ＭＳ Ｐゴシック"/>
        <family val="3"/>
        <charset val="128"/>
      </rPr>
      <t>さんから</t>
    </r>
    <r>
      <rPr>
        <sz val="12.1"/>
        <color rgb="FF000000"/>
        <rFont val="Arial"/>
        <family val="2"/>
      </rPr>
      <t>A</t>
    </r>
    <r>
      <rPr>
        <sz val="12.1"/>
        <color rgb="FF000000"/>
        <rFont val="ＭＳ Ｐゴシック"/>
        <family val="3"/>
        <charset val="128"/>
      </rPr>
      <t>さんへ、</t>
    </r>
    <r>
      <rPr>
        <sz val="12.1"/>
        <color rgb="FF000000"/>
        <rFont val="Arial"/>
        <family val="2"/>
      </rPr>
      <t>B</t>
    </r>
    <r>
      <rPr>
        <sz val="12.1"/>
        <color rgb="FF000000"/>
        <rFont val="ＭＳ Ｐゴシック"/>
        <family val="3"/>
        <charset val="128"/>
      </rPr>
      <t>さんから</t>
    </r>
    <r>
      <rPr>
        <sz val="12.1"/>
        <color rgb="FF000000"/>
        <rFont val="Arial"/>
        <family val="2"/>
      </rPr>
      <t>B</t>
    </r>
    <r>
      <rPr>
        <sz val="12.1"/>
        <color rgb="FF000000"/>
        <rFont val="ＭＳ Ｐゴシック"/>
        <family val="3"/>
        <charset val="128"/>
      </rPr>
      <t>さんへの対角線上に、この初期配当額が書かれる）
２．誰が誰にいくらを与えたいかを自己申告する
（合計額は、それぞれの初期配当額（</t>
    </r>
    <r>
      <rPr>
        <sz val="12.1"/>
        <color rgb="FF000000"/>
        <rFont val="Arial"/>
        <family val="2"/>
      </rPr>
      <t>K</t>
    </r>
    <r>
      <rPr>
        <sz val="12.1"/>
        <color rgb="FF000000"/>
        <rFont val="ＭＳ Ｐゴシック"/>
        <family val="3"/>
        <charset val="128"/>
      </rPr>
      <t>）に一致するように各自で調整して記入（青色セル））
３．全員が入れ終わった時点で、調整期間を設け、各自で微調整する</t>
    </r>
    <r>
      <rPr>
        <sz val="12.1"/>
        <color rgb="FF000000"/>
        <rFont val="Arial"/>
        <family val="2"/>
      </rPr>
      <t xml:space="preserve"> 
</t>
    </r>
    <r>
      <rPr>
        <sz val="12.1"/>
        <color rgb="FF000000"/>
        <rFont val="ＭＳ Ｐゴシック"/>
        <family val="3"/>
        <charset val="128"/>
      </rPr>
      <t>４．調整期間終了後、その額が決定額とされる
【メリット】
①プロセスが公開されている
②価値を自己決定していくという要素が含まれる
③自分から他者への与贈、他者から自分への与贈といったお金の循環要素が含まれる
④スプレッドシートで自動計算されるため、作業する係の負担がない</t>
    </r>
    <phoneticPr fontId="9"/>
  </si>
  <si>
    <r>
      <rPr>
        <sz val="12.1"/>
        <color rgb="FF000000"/>
        <rFont val="ＭＳ Ｐゴシック"/>
        <family val="3"/>
        <charset val="128"/>
      </rPr>
      <t>【方法】
１．はじめに基準額として等分に初期配当しておく。</t>
    </r>
    <r>
      <rPr>
        <sz val="12.1"/>
        <color rgb="FF000000"/>
        <rFont val="ＭＳ Ｐゴシック"/>
        <family val="3"/>
        <charset val="128"/>
      </rPr>
      <t xml:space="preserve">
（</t>
    </r>
    <r>
      <rPr>
        <sz val="12.1"/>
        <color rgb="FF000000"/>
        <rFont val="Arial"/>
        <family val="2"/>
      </rPr>
      <t>A</t>
    </r>
    <r>
      <rPr>
        <sz val="12.1"/>
        <color rgb="FF000000"/>
        <rFont val="ＭＳ Ｐゴシック"/>
        <family val="3"/>
        <charset val="128"/>
      </rPr>
      <t>さんから</t>
    </r>
    <r>
      <rPr>
        <sz val="12.1"/>
        <color rgb="FF000000"/>
        <rFont val="Arial"/>
        <family val="2"/>
      </rPr>
      <t>A</t>
    </r>
    <r>
      <rPr>
        <sz val="12.1"/>
        <color rgb="FF000000"/>
        <rFont val="ＭＳ Ｐゴシック"/>
        <family val="3"/>
        <charset val="128"/>
      </rPr>
      <t>さんへ、</t>
    </r>
    <r>
      <rPr>
        <sz val="12.1"/>
        <color rgb="FF000000"/>
        <rFont val="Arial"/>
        <family val="2"/>
      </rPr>
      <t>B</t>
    </r>
    <r>
      <rPr>
        <sz val="12.1"/>
        <color rgb="FF000000"/>
        <rFont val="ＭＳ Ｐゴシック"/>
        <family val="3"/>
        <charset val="128"/>
      </rPr>
      <t>さんから</t>
    </r>
    <r>
      <rPr>
        <sz val="12.1"/>
        <color rgb="FF000000"/>
        <rFont val="Arial"/>
        <family val="2"/>
      </rPr>
      <t>B</t>
    </r>
    <r>
      <rPr>
        <sz val="12.1"/>
        <color rgb="FF000000"/>
        <rFont val="ＭＳ Ｐゴシック"/>
        <family val="3"/>
        <charset val="128"/>
      </rPr>
      <t>さんへの対角線上に、この初期配当額が書かれる）
２．誰が誰にいくらを与えたいかを自己申告する
（合計額は、それぞれの初期配当額（</t>
    </r>
    <r>
      <rPr>
        <sz val="12.1"/>
        <color rgb="FF000000"/>
        <rFont val="Arial"/>
        <family val="2"/>
      </rPr>
      <t>K</t>
    </r>
    <r>
      <rPr>
        <sz val="12.1"/>
        <color rgb="FF000000"/>
        <rFont val="ＭＳ Ｐゴシック"/>
        <family val="3"/>
        <charset val="128"/>
      </rPr>
      <t>）に一致するように各自で調整して記入（青色セル））
３．全員が入れ終わった時点で、調整期間を設け、各自で微調整する</t>
    </r>
    <r>
      <rPr>
        <sz val="12.1"/>
        <color rgb="FF000000"/>
        <rFont val="Arial"/>
        <family val="2"/>
      </rPr>
      <t xml:space="preserve"> 
</t>
    </r>
    <r>
      <rPr>
        <sz val="12.1"/>
        <color rgb="FF000000"/>
        <rFont val="ＭＳ Ｐゴシック"/>
        <family val="3"/>
        <charset val="128"/>
      </rPr>
      <t>４．調整期間終了後、その額が決定額とされる
【メリット】
①プロセスが公開されている
②価値を自己決定していくという要素が含まれる
③自分から他者への与贈、他者から自分への与贈といったお金の循環要素が含まれる
④スプレッドシートで自動計算されるため、作業する係の負担がない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</si>
</sst>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2.1"/>
      <color theme="1"/>
      <name val="Arial"/>
      <family val="2"/>
    </font>
    <font>
      <sz val="12.1"/>
      <color rgb="FF000000"/>
      <name val="Arial"/>
      <family val="2"/>
    </font>
    <font>
      <sz val="15.4"/>
      <color rgb="FF000000"/>
      <name val="Arial"/>
      <family val="2"/>
    </font>
    <font>
      <sz val="15.4"/>
      <color theme="1"/>
      <name val="Arial"/>
      <family val="2"/>
    </font>
    <font>
      <sz val="10"/>
      <color theme="1"/>
      <name val="Arial"/>
      <family val="2"/>
    </font>
    <font>
      <sz val="12.1"/>
      <color rgb="FFFF0000"/>
      <name val="Arial"/>
      <family val="2"/>
    </font>
    <font>
      <sz val="8.8000000000000007"/>
      <color theme="1"/>
      <name val="Arial"/>
      <family val="2"/>
    </font>
    <font>
      <sz val="8.8000000000000007"/>
      <color rgb="FF000000"/>
      <name val="Arial"/>
      <family val="2"/>
    </font>
    <font>
      <sz val="6"/>
      <name val="ＭＳ Ｐゴシック"/>
      <family val="2"/>
      <charset val="128"/>
      <scheme val="minor"/>
    </font>
    <font>
      <sz val="12.1"/>
      <color rgb="FF000000"/>
      <name val="ＭＳ Ｐゴシック"/>
      <family val="3"/>
      <charset val="128"/>
    </font>
    <font>
      <sz val="15.4"/>
      <color rgb="FF000000"/>
      <name val="ＭＳ Ｐゴシック"/>
      <family val="3"/>
      <charset val="128"/>
    </font>
    <font>
      <sz val="15.4"/>
      <color theme="1"/>
      <name val="ＭＳ Ｐゴシック"/>
      <family val="3"/>
      <charset val="128"/>
    </font>
    <font>
      <sz val="8.8000000000000007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/>
    <xf numFmtId="0" fontId="1" fillId="0" borderId="5" xfId="0" applyFont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0" xfId="0" applyFont="1" applyBorder="1" applyAlignment="1">
      <alignment wrapText="1"/>
    </xf>
    <xf numFmtId="6" fontId="2" fillId="3" borderId="0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10" fillId="0" borderId="28" xfId="0" applyFont="1" applyBorder="1" applyAlignment="1"/>
    <xf numFmtId="0" fontId="2" fillId="0" borderId="28" xfId="0" applyFont="1" applyBorder="1" applyAlignment="1">
      <alignment horizontal="right"/>
    </xf>
    <xf numFmtId="0" fontId="10" fillId="0" borderId="29" xfId="0" applyFont="1" applyBorder="1" applyAlignment="1"/>
    <xf numFmtId="0" fontId="2" fillId="0" borderId="30" xfId="0" applyFont="1" applyBorder="1" applyAlignment="1"/>
    <xf numFmtId="0" fontId="1" fillId="0" borderId="31" xfId="0" applyFont="1" applyBorder="1" applyAlignment="1">
      <alignment wrapText="1"/>
    </xf>
    <xf numFmtId="0" fontId="2" fillId="0" borderId="30" xfId="0" applyFont="1" applyBorder="1" applyAlignment="1">
      <alignment horizontal="left" vertical="center"/>
    </xf>
    <xf numFmtId="0" fontId="5" fillId="0" borderId="2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2" fillId="0" borderId="20" xfId="0" applyFont="1" applyBorder="1">
      <alignment vertical="center"/>
    </xf>
    <xf numFmtId="0" fontId="2" fillId="0" borderId="35" xfId="0" applyFont="1" applyBorder="1" applyAlignment="1"/>
    <xf numFmtId="0" fontId="1" fillId="0" borderId="36" xfId="0" applyFont="1" applyBorder="1" applyAlignment="1">
      <alignment wrapText="1"/>
    </xf>
    <xf numFmtId="0" fontId="2" fillId="0" borderId="36" xfId="0" applyFont="1" applyBorder="1" applyAlignment="1">
      <alignment horizontal="center"/>
    </xf>
    <xf numFmtId="0" fontId="1" fillId="0" borderId="37" xfId="0" applyFont="1" applyBorder="1" applyAlignment="1">
      <alignment wrapText="1"/>
    </xf>
    <xf numFmtId="0" fontId="10" fillId="0" borderId="27" xfId="0" applyFont="1" applyBorder="1" applyAlignment="1">
      <alignment horizontal="left" vertical="center"/>
    </xf>
    <xf numFmtId="6" fontId="2" fillId="3" borderId="28" xfId="0" applyNumberFormat="1" applyFont="1" applyFill="1" applyBorder="1" applyAlignment="1">
      <alignment horizontal="right"/>
    </xf>
    <xf numFmtId="0" fontId="2" fillId="0" borderId="21" xfId="0" applyFont="1" applyBorder="1" applyAlignment="1"/>
    <xf numFmtId="0" fontId="2" fillId="0" borderId="35" xfId="0" applyFont="1" applyBorder="1" applyAlignment="1">
      <alignment horizontal="left" vertical="center"/>
    </xf>
    <xf numFmtId="0" fontId="1" fillId="3" borderId="36" xfId="0" applyFont="1" applyFill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7" fillId="0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" fillId="6" borderId="28" xfId="0" applyFont="1" applyFill="1" applyBorder="1" applyAlignment="1">
      <alignment horizontal="right"/>
    </xf>
    <xf numFmtId="0" fontId="7" fillId="6" borderId="36" xfId="0" applyFont="1" applyFill="1" applyBorder="1" applyAlignment="1">
      <alignment wrapText="1"/>
    </xf>
    <xf numFmtId="0" fontId="8" fillId="6" borderId="36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wrapText="1"/>
    </xf>
    <xf numFmtId="0" fontId="7" fillId="6" borderId="0" xfId="0" applyFont="1" applyFill="1" applyBorder="1" applyAlignment="1">
      <alignment wrapText="1"/>
    </xf>
    <xf numFmtId="0" fontId="8" fillId="6" borderId="0" xfId="0" applyFont="1" applyFill="1" applyBorder="1" applyAlignment="1">
      <alignment horizontal="left" vertical="top" wrapText="1"/>
    </xf>
    <xf numFmtId="6" fontId="6" fillId="3" borderId="28" xfId="0" applyNumberFormat="1" applyFont="1" applyFill="1" applyBorder="1" applyAlignment="1">
      <alignment horizontal="right"/>
    </xf>
    <xf numFmtId="6" fontId="2" fillId="3" borderId="4" xfId="0" applyNumberFormat="1" applyFont="1" applyFill="1" applyBorder="1" applyAlignment="1">
      <alignment horizontal="right"/>
    </xf>
    <xf numFmtId="6" fontId="1" fillId="0" borderId="18" xfId="0" applyNumberFormat="1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0" fillId="0" borderId="29" xfId="0" applyFont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6" fontId="2" fillId="3" borderId="36" xfId="0" applyNumberFormat="1" applyFont="1" applyFill="1" applyBorder="1" applyAlignment="1">
      <alignment horizontal="right"/>
    </xf>
    <xf numFmtId="0" fontId="5" fillId="0" borderId="38" xfId="0" applyFont="1" applyBorder="1" applyAlignment="1">
      <alignment horizontal="center" wrapText="1"/>
    </xf>
    <xf numFmtId="0" fontId="2" fillId="0" borderId="27" xfId="0" applyFont="1" applyBorder="1" applyAlignment="1"/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horizontal="center" wrapText="1"/>
    </xf>
    <xf numFmtId="0" fontId="2" fillId="0" borderId="37" xfId="0" applyFont="1" applyBorder="1">
      <alignment vertical="center"/>
    </xf>
    <xf numFmtId="6" fontId="1" fillId="3" borderId="36" xfId="0" applyNumberFormat="1" applyFont="1" applyFill="1" applyBorder="1" applyAlignment="1">
      <alignment wrapText="1"/>
    </xf>
    <xf numFmtId="6" fontId="2" fillId="3" borderId="34" xfId="0" applyNumberFormat="1" applyFont="1" applyFill="1" applyBorder="1" applyAlignment="1">
      <alignment horizontal="right" vertical="center"/>
    </xf>
    <xf numFmtId="0" fontId="7" fillId="6" borderId="36" xfId="0" applyFont="1" applyFill="1" applyBorder="1" applyAlignment="1" applyProtection="1">
      <alignment wrapText="1"/>
      <protection locked="0"/>
    </xf>
    <xf numFmtId="0" fontId="2" fillId="6" borderId="28" xfId="0" applyFont="1" applyFill="1" applyBorder="1" applyAlignment="1" applyProtection="1">
      <alignment horizontal="right"/>
      <protection locked="0"/>
    </xf>
    <xf numFmtId="0" fontId="8" fillId="6" borderId="36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right"/>
      <protection locked="0"/>
    </xf>
    <xf numFmtId="0" fontId="7" fillId="6" borderId="0" xfId="0" applyFont="1" applyFill="1" applyBorder="1" applyAlignment="1" applyProtection="1">
      <alignment wrapText="1"/>
      <protection locked="0"/>
    </xf>
    <xf numFmtId="0" fontId="1" fillId="6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wrapText="1"/>
      <protection locked="0"/>
    </xf>
    <xf numFmtId="0" fontId="2" fillId="5" borderId="36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right"/>
    </xf>
    <xf numFmtId="0" fontId="8" fillId="6" borderId="36" xfId="0" applyFont="1" applyFill="1" applyBorder="1" applyAlignment="1" applyProtection="1">
      <alignment horizontal="left" vertical="top" wrapText="1"/>
    </xf>
    <xf numFmtId="0" fontId="8" fillId="6" borderId="0" xfId="0" applyFont="1" applyFill="1" applyBorder="1" applyAlignment="1" applyProtection="1">
      <alignment horizontal="left" vertical="top" wrapText="1"/>
      <protection locked="0"/>
    </xf>
    <xf numFmtId="0" fontId="1" fillId="5" borderId="36" xfId="0" applyFont="1" applyFill="1" applyBorder="1" applyAlignment="1" applyProtection="1">
      <alignment wrapText="1"/>
    </xf>
    <xf numFmtId="0" fontId="7" fillId="6" borderId="36" xfId="0" applyFont="1" applyFill="1" applyBorder="1" applyAlignment="1" applyProtection="1">
      <alignment wrapText="1"/>
    </xf>
    <xf numFmtId="6" fontId="2" fillId="3" borderId="4" xfId="0" applyNumberFormat="1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2" borderId="12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11" fillId="2" borderId="1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12" fillId="2" borderId="1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4" xfId="0" applyFont="1" applyBorder="1" applyAlignment="1"/>
    <xf numFmtId="0" fontId="2" fillId="4" borderId="6" xfId="0" applyFont="1" applyFill="1" applyBorder="1" applyAlignment="1"/>
    <xf numFmtId="0" fontId="2" fillId="4" borderId="7" xfId="0" applyFont="1" applyFill="1" applyBorder="1" applyAlignment="1"/>
    <xf numFmtId="0" fontId="2" fillId="4" borderId="8" xfId="0" applyFont="1" applyFill="1" applyBorder="1" applyAlignment="1"/>
    <xf numFmtId="0" fontId="3" fillId="2" borderId="12" xfId="0" applyFont="1" applyFill="1" applyBorder="1" applyAlignment="1"/>
    <xf numFmtId="0" fontId="3" fillId="2" borderId="3" xfId="0" applyFont="1" applyFill="1" applyBorder="1" applyAlignment="1"/>
    <xf numFmtId="0" fontId="4" fillId="2" borderId="1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8"/>
  <sheetViews>
    <sheetView tabSelected="1" topLeftCell="A19" workbookViewId="0">
      <selection activeCell="F35" sqref="F35"/>
    </sheetView>
  </sheetViews>
  <sheetFormatPr defaultRowHeight="13.5" x14ac:dyDescent="0.15"/>
  <cols>
    <col min="2" max="2" width="32.125" customWidth="1"/>
    <col min="3" max="11" width="13.375" customWidth="1"/>
  </cols>
  <sheetData>
    <row r="1" spans="1:31" ht="40.5" customHeight="1" thickBot="1" x14ac:dyDescent="0.35">
      <c r="A1" s="1"/>
      <c r="B1" s="98" t="s">
        <v>12</v>
      </c>
      <c r="C1" s="99"/>
      <c r="D1" s="99"/>
      <c r="E1" s="100"/>
      <c r="F1" s="101" t="s">
        <v>32</v>
      </c>
      <c r="G1" s="102"/>
      <c r="H1" s="101" t="s">
        <v>33</v>
      </c>
      <c r="I1" s="102"/>
      <c r="J1" s="103" t="s">
        <v>34</v>
      </c>
      <c r="K1" s="104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75" thickBot="1" x14ac:dyDescent="0.25">
      <c r="A2" s="2"/>
      <c r="B2" s="4" t="s">
        <v>0</v>
      </c>
      <c r="C2" s="85">
        <v>100000</v>
      </c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thickBot="1" x14ac:dyDescent="0.25">
      <c r="A4" s="2"/>
      <c r="B4" s="10"/>
      <c r="C4" s="49">
        <f>SUM(C8:C24)</f>
        <v>100000</v>
      </c>
      <c r="D4" s="49">
        <f t="shared" ref="D4:J4" si="0">SUM(D8:D24)</f>
        <v>100000</v>
      </c>
      <c r="E4" s="49">
        <f t="shared" si="0"/>
        <v>100000</v>
      </c>
      <c r="F4" s="49">
        <f t="shared" si="0"/>
        <v>100000</v>
      </c>
      <c r="G4" s="49">
        <f t="shared" si="0"/>
        <v>100000</v>
      </c>
      <c r="H4" s="49">
        <f t="shared" si="0"/>
        <v>100000</v>
      </c>
      <c r="I4" s="49">
        <f t="shared" si="0"/>
        <v>100000</v>
      </c>
      <c r="J4" s="49">
        <f t="shared" si="0"/>
        <v>100000</v>
      </c>
      <c r="K4" s="10"/>
      <c r="L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thickBot="1" x14ac:dyDescent="0.25">
      <c r="A5" s="8"/>
      <c r="B5" s="16"/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1</v>
      </c>
      <c r="L5" s="19" t="s">
        <v>21</v>
      </c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thickBot="1" x14ac:dyDescent="0.25">
      <c r="A6" s="8"/>
      <c r="B6" s="20" t="s">
        <v>2</v>
      </c>
      <c r="C6" s="76"/>
      <c r="D6" s="76"/>
      <c r="E6" s="76"/>
      <c r="F6" s="76"/>
      <c r="G6" s="79"/>
      <c r="H6" s="79"/>
      <c r="I6" s="79"/>
      <c r="J6" s="76"/>
      <c r="K6" s="13"/>
      <c r="L6" s="21"/>
      <c r="M6" s="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thickBot="1" x14ac:dyDescent="0.25">
      <c r="A7" s="8"/>
      <c r="B7" s="27" t="s">
        <v>3</v>
      </c>
      <c r="C7" s="77"/>
      <c r="D7" s="77"/>
      <c r="E7" s="78"/>
      <c r="F7" s="78"/>
      <c r="G7" s="83"/>
      <c r="H7" s="83"/>
      <c r="I7" s="83"/>
      <c r="J7" s="77"/>
      <c r="K7" s="28"/>
      <c r="L7" s="30"/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thickBot="1" x14ac:dyDescent="0.25">
      <c r="A8" s="8"/>
      <c r="B8" s="31" t="s">
        <v>22</v>
      </c>
      <c r="C8" s="47">
        <f>$C$2-SUM(C10:C24)</f>
        <v>100000</v>
      </c>
      <c r="D8" s="71"/>
      <c r="E8" s="71"/>
      <c r="F8" s="71"/>
      <c r="G8" s="80"/>
      <c r="H8" s="80"/>
      <c r="I8" s="80"/>
      <c r="J8" s="71"/>
      <c r="K8" s="32">
        <f>SUM(C8:J8)</f>
        <v>100000</v>
      </c>
      <c r="L8" s="33" t="s">
        <v>4</v>
      </c>
      <c r="M8" s="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5.75" thickBot="1" x14ac:dyDescent="0.25">
      <c r="A9" s="8"/>
      <c r="B9" s="34" t="s">
        <v>5</v>
      </c>
      <c r="C9" s="70"/>
      <c r="D9" s="70"/>
      <c r="E9" s="72"/>
      <c r="F9" s="72"/>
      <c r="G9" s="81"/>
      <c r="H9" s="81"/>
      <c r="I9" s="81"/>
      <c r="J9" s="72"/>
      <c r="K9" s="35"/>
      <c r="L9" s="11"/>
      <c r="M9" s="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5.75" thickBot="1" x14ac:dyDescent="0.25">
      <c r="A10" s="8"/>
      <c r="B10" s="31" t="s">
        <v>23</v>
      </c>
      <c r="C10" s="71"/>
      <c r="D10" s="47">
        <f>$C$2-D8-SUM(D12:D24)</f>
        <v>100000</v>
      </c>
      <c r="E10" s="71"/>
      <c r="F10" s="71"/>
      <c r="G10" s="80"/>
      <c r="H10" s="80"/>
      <c r="I10" s="80"/>
      <c r="J10" s="71"/>
      <c r="K10" s="32">
        <f>SUM(C10:J10)</f>
        <v>100000</v>
      </c>
      <c r="L10" s="33" t="s">
        <v>4</v>
      </c>
      <c r="M10" s="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5.75" thickBot="1" x14ac:dyDescent="0.25">
      <c r="A11" s="8"/>
      <c r="B11" s="34" t="s">
        <v>5</v>
      </c>
      <c r="C11" s="72"/>
      <c r="D11" s="72"/>
      <c r="E11" s="72"/>
      <c r="F11" s="72"/>
      <c r="G11" s="81"/>
      <c r="H11" s="81"/>
      <c r="I11" s="81"/>
      <c r="J11" s="72"/>
      <c r="K11" s="35"/>
      <c r="L11" s="11"/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.75" thickBot="1" x14ac:dyDescent="0.25">
      <c r="A12" s="8"/>
      <c r="B12" s="31" t="s">
        <v>24</v>
      </c>
      <c r="C12" s="71"/>
      <c r="D12" s="71"/>
      <c r="E12" s="47">
        <f>$C$2-SUM(E8:E10)-SUM(E14:E24)</f>
        <v>100000</v>
      </c>
      <c r="F12" s="71"/>
      <c r="G12" s="80"/>
      <c r="H12" s="80"/>
      <c r="I12" s="80"/>
      <c r="J12" s="71"/>
      <c r="K12" s="32">
        <f>SUM(C12:J12)</f>
        <v>100000</v>
      </c>
      <c r="L12" s="37"/>
      <c r="M12" s="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.75" thickBot="1" x14ac:dyDescent="0.25">
      <c r="A13" s="8"/>
      <c r="B13" s="34" t="s">
        <v>5</v>
      </c>
      <c r="C13" s="72"/>
      <c r="D13" s="72"/>
      <c r="E13" s="72"/>
      <c r="F13" s="72"/>
      <c r="G13" s="81"/>
      <c r="H13" s="81"/>
      <c r="I13" s="81"/>
      <c r="J13" s="72"/>
      <c r="K13" s="35"/>
      <c r="L13" s="11"/>
      <c r="M13" s="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5.75" thickBot="1" x14ac:dyDescent="0.25">
      <c r="A14" s="8"/>
      <c r="B14" s="31" t="s">
        <v>25</v>
      </c>
      <c r="C14" s="71"/>
      <c r="D14" s="71"/>
      <c r="E14" s="71"/>
      <c r="F14" s="47">
        <f>$C$2-SUM(F8:F12)-SUM(F16:F24)</f>
        <v>100000</v>
      </c>
      <c r="G14" s="80"/>
      <c r="H14" s="80"/>
      <c r="I14" s="80"/>
      <c r="J14" s="71"/>
      <c r="K14" s="32">
        <f>SUM(C14:J14)</f>
        <v>100000</v>
      </c>
      <c r="L14" s="33" t="s">
        <v>4</v>
      </c>
      <c r="M14" s="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25">
      <c r="A15" s="8"/>
      <c r="B15" s="34" t="s">
        <v>5</v>
      </c>
      <c r="C15" s="72"/>
      <c r="D15" s="70"/>
      <c r="E15" s="72"/>
      <c r="F15" s="72"/>
      <c r="G15" s="81"/>
      <c r="H15" s="81"/>
      <c r="I15" s="81"/>
      <c r="J15" s="72"/>
      <c r="K15" s="35"/>
      <c r="L15" s="11"/>
      <c r="M15" s="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5.75" thickBot="1" x14ac:dyDescent="0.25">
      <c r="A16" s="8"/>
      <c r="B16" s="31" t="s">
        <v>26</v>
      </c>
      <c r="C16" s="71"/>
      <c r="D16" s="71"/>
      <c r="E16" s="71"/>
      <c r="F16" s="71"/>
      <c r="G16" s="47">
        <f>$C$2-SUM(G8:G14)-SUM(G18:G24)</f>
        <v>100000</v>
      </c>
      <c r="H16" s="80"/>
      <c r="I16" s="80"/>
      <c r="J16" s="71"/>
      <c r="K16" s="32">
        <f>SUM(C16:J16)</f>
        <v>100000</v>
      </c>
      <c r="L16" s="33" t="s">
        <v>4</v>
      </c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.75" thickBot="1" x14ac:dyDescent="0.25">
      <c r="A17" s="8"/>
      <c r="B17" s="34" t="s">
        <v>5</v>
      </c>
      <c r="C17" s="72"/>
      <c r="D17" s="72"/>
      <c r="E17" s="72"/>
      <c r="F17" s="72"/>
      <c r="G17" s="72"/>
      <c r="H17" s="84"/>
      <c r="I17" s="81"/>
      <c r="J17" s="72"/>
      <c r="K17" s="35"/>
      <c r="L17" s="11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thickBot="1" x14ac:dyDescent="0.25">
      <c r="A18" s="8"/>
      <c r="B18" s="31" t="s">
        <v>27</v>
      </c>
      <c r="C18" s="71"/>
      <c r="D18" s="71"/>
      <c r="E18" s="71"/>
      <c r="F18" s="71"/>
      <c r="G18" s="71"/>
      <c r="H18" s="47">
        <f>$C$2-SUM(H8:H16)-SUM(H20:H24)</f>
        <v>100000</v>
      </c>
      <c r="I18" s="80"/>
      <c r="J18" s="71"/>
      <c r="K18" s="32">
        <f>SUM(C18:J18)</f>
        <v>100000</v>
      </c>
      <c r="L18" s="33" t="s">
        <v>4</v>
      </c>
      <c r="M18" s="9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5.75" thickBot="1" x14ac:dyDescent="0.25">
      <c r="A19" s="8"/>
      <c r="B19" s="34" t="s">
        <v>5</v>
      </c>
      <c r="C19" s="72"/>
      <c r="D19" s="70"/>
      <c r="E19" s="72"/>
      <c r="F19" s="72"/>
      <c r="G19" s="72"/>
      <c r="H19" s="70"/>
      <c r="I19" s="81"/>
      <c r="J19" s="72"/>
      <c r="K19" s="35"/>
      <c r="L19" s="11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5.75" thickBot="1" x14ac:dyDescent="0.25">
      <c r="A20" s="8"/>
      <c r="B20" s="31" t="s">
        <v>28</v>
      </c>
      <c r="C20" s="71"/>
      <c r="D20" s="71"/>
      <c r="E20" s="71"/>
      <c r="F20" s="71"/>
      <c r="G20" s="71"/>
      <c r="H20" s="71"/>
      <c r="I20" s="47">
        <f>$C$2-SUM(I8:I18)-SUM(I22:I24)</f>
        <v>100000</v>
      </c>
      <c r="J20" s="71"/>
      <c r="K20" s="32">
        <f>SUM(C20:J20)</f>
        <v>100000</v>
      </c>
      <c r="L20" s="33" t="s">
        <v>4</v>
      </c>
      <c r="M20" s="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5.75" thickBot="1" x14ac:dyDescent="0.25">
      <c r="A21" s="8"/>
      <c r="B21" s="34" t="s">
        <v>5</v>
      </c>
      <c r="C21" s="72"/>
      <c r="D21" s="72"/>
      <c r="E21" s="72"/>
      <c r="F21" s="72"/>
      <c r="G21" s="72"/>
      <c r="H21" s="72"/>
      <c r="I21" s="72"/>
      <c r="J21" s="72"/>
      <c r="K21" s="35"/>
      <c r="L21" s="11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thickBot="1" x14ac:dyDescent="0.25">
      <c r="A22" s="8"/>
      <c r="B22" s="31" t="s">
        <v>29</v>
      </c>
      <c r="C22" s="71"/>
      <c r="D22" s="71"/>
      <c r="E22" s="71"/>
      <c r="F22" s="71"/>
      <c r="G22" s="71"/>
      <c r="H22" s="71"/>
      <c r="I22" s="71"/>
      <c r="J22" s="47">
        <f>$C$2-SUM(J8:J20)-J24</f>
        <v>100000</v>
      </c>
      <c r="K22" s="32">
        <f>SUM(C22:J22)</f>
        <v>100000</v>
      </c>
      <c r="L22" s="33" t="s">
        <v>4</v>
      </c>
      <c r="M22" s="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5.75" thickBot="1" x14ac:dyDescent="0.25">
      <c r="A23" s="8"/>
      <c r="B23" s="34" t="s">
        <v>5</v>
      </c>
      <c r="C23" s="72"/>
      <c r="D23" s="70"/>
      <c r="E23" s="72"/>
      <c r="F23" s="72"/>
      <c r="G23" s="72"/>
      <c r="H23" s="72"/>
      <c r="I23" s="72"/>
      <c r="J23" s="70"/>
      <c r="K23" s="35"/>
      <c r="L23" s="11"/>
      <c r="M23" s="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5.75" thickBot="1" x14ac:dyDescent="0.25">
      <c r="A24" s="8"/>
      <c r="B24" s="22" t="s">
        <v>6</v>
      </c>
      <c r="C24" s="73"/>
      <c r="D24" s="75"/>
      <c r="E24" s="75"/>
      <c r="F24" s="73"/>
      <c r="G24" s="75"/>
      <c r="H24" s="73"/>
      <c r="I24" s="75"/>
      <c r="J24" s="73"/>
      <c r="K24" s="14">
        <f>SUM(C24:J24)</f>
        <v>0</v>
      </c>
      <c r="L24" s="36"/>
      <c r="M24" s="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5.75" thickBot="1" x14ac:dyDescent="0.25">
      <c r="A25" s="8"/>
      <c r="B25" s="22" t="s">
        <v>5</v>
      </c>
      <c r="C25" s="74"/>
      <c r="D25" s="74"/>
      <c r="E25" s="74"/>
      <c r="F25" s="82"/>
      <c r="G25" s="74"/>
      <c r="H25" s="82"/>
      <c r="I25" s="74"/>
      <c r="J25" s="82"/>
      <c r="K25" s="15"/>
      <c r="L25" s="23"/>
      <c r="M25" s="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5.75" thickBot="1" x14ac:dyDescent="0.25">
      <c r="A26" s="8"/>
      <c r="B26" s="24"/>
      <c r="C26" s="25"/>
      <c r="D26" s="25"/>
      <c r="E26" s="25"/>
      <c r="F26" s="25"/>
      <c r="G26" s="25"/>
      <c r="H26" s="25"/>
      <c r="I26" s="25"/>
      <c r="J26" s="25"/>
      <c r="K26" s="69">
        <f>SUM(K8:K25)</f>
        <v>800000</v>
      </c>
      <c r="L26" s="26" t="s">
        <v>7</v>
      </c>
      <c r="M26" s="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.75" thickBot="1" x14ac:dyDescent="0.25">
      <c r="A27" s="2"/>
      <c r="B27" s="105" t="s">
        <v>8</v>
      </c>
      <c r="C27" s="106"/>
      <c r="D27" s="106"/>
      <c r="E27" s="106"/>
      <c r="F27" s="106"/>
      <c r="G27" s="106"/>
      <c r="H27" s="106"/>
      <c r="I27" s="106"/>
      <c r="J27" s="106"/>
      <c r="K27" s="107"/>
      <c r="L27" s="1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.75" thickBot="1" x14ac:dyDescent="0.25">
      <c r="A28" s="6"/>
      <c r="B28" s="108" t="s">
        <v>9</v>
      </c>
      <c r="C28" s="109"/>
      <c r="D28" s="109"/>
      <c r="E28" s="109"/>
      <c r="F28" s="109"/>
      <c r="G28" s="109"/>
      <c r="H28" s="109"/>
      <c r="I28" s="109"/>
      <c r="J28" s="109"/>
      <c r="K28" s="110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.75" thickBot="1" x14ac:dyDescent="0.25">
      <c r="A29" s="7"/>
      <c r="B29" s="86" t="s">
        <v>10</v>
      </c>
      <c r="C29" s="87"/>
      <c r="D29" s="87"/>
      <c r="E29" s="87"/>
      <c r="F29" s="87"/>
      <c r="G29" s="87"/>
      <c r="H29" s="87"/>
      <c r="I29" s="87"/>
      <c r="J29" s="87"/>
      <c r="K29" s="88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thickBot="1" x14ac:dyDescent="0.25">
      <c r="A30" s="2"/>
      <c r="B30" s="4" t="s">
        <v>11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5.75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.75" thickBo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5.75" thickBo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5.75" thickBo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5.75" thickBo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5.75" thickBo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5.75" thickBot="1" x14ac:dyDescent="0.25">
      <c r="A37" s="2"/>
      <c r="B37" s="5"/>
      <c r="C37" s="5"/>
      <c r="D37" s="5"/>
      <c r="E37" s="5"/>
      <c r="F37" s="5"/>
      <c r="G37" s="5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80.25" customHeight="1" thickBot="1" x14ac:dyDescent="0.25">
      <c r="A38" s="1"/>
      <c r="B38" s="89" t="s">
        <v>39</v>
      </c>
      <c r="C38" s="90"/>
      <c r="D38" s="90"/>
      <c r="E38" s="90"/>
      <c r="F38" s="90"/>
      <c r="G38" s="91"/>
      <c r="H38" s="2"/>
      <c r="I38" s="2"/>
      <c r="J38" s="2"/>
      <c r="K38" s="2"/>
      <c r="L38" s="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thickBot="1" x14ac:dyDescent="0.25">
      <c r="A39" s="1"/>
      <c r="B39" s="92"/>
      <c r="C39" s="93"/>
      <c r="D39" s="93"/>
      <c r="E39" s="93"/>
      <c r="F39" s="93"/>
      <c r="G39" s="94"/>
      <c r="H39" s="2"/>
      <c r="I39" s="2"/>
      <c r="J39" s="2"/>
      <c r="K39" s="2"/>
      <c r="L39" s="2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thickBot="1" x14ac:dyDescent="0.25">
      <c r="A40" s="1"/>
      <c r="B40" s="92"/>
      <c r="C40" s="93"/>
      <c r="D40" s="93"/>
      <c r="E40" s="93"/>
      <c r="F40" s="93"/>
      <c r="G40" s="94"/>
      <c r="H40" s="2"/>
      <c r="I40" s="2"/>
      <c r="J40" s="2"/>
      <c r="K40" s="2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5.75" thickBot="1" x14ac:dyDescent="0.25">
      <c r="A41" s="1"/>
      <c r="B41" s="92"/>
      <c r="C41" s="93"/>
      <c r="D41" s="93"/>
      <c r="E41" s="93"/>
      <c r="F41" s="93"/>
      <c r="G41" s="94"/>
      <c r="H41" s="2"/>
      <c r="I41" s="2"/>
      <c r="J41" s="2"/>
      <c r="K41" s="2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5.75" thickBot="1" x14ac:dyDescent="0.25">
      <c r="A42" s="1"/>
      <c r="B42" s="92"/>
      <c r="C42" s="93"/>
      <c r="D42" s="93"/>
      <c r="E42" s="93"/>
      <c r="F42" s="93"/>
      <c r="G42" s="94"/>
      <c r="H42" s="2"/>
      <c r="I42" s="2"/>
      <c r="J42" s="2"/>
      <c r="K42" s="2"/>
      <c r="L42" s="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.75" thickBot="1" x14ac:dyDescent="0.25">
      <c r="A43" s="1"/>
      <c r="B43" s="92"/>
      <c r="C43" s="93"/>
      <c r="D43" s="93"/>
      <c r="E43" s="93"/>
      <c r="F43" s="93"/>
      <c r="G43" s="94"/>
      <c r="H43" s="2"/>
      <c r="I43" s="2"/>
      <c r="J43" s="2"/>
      <c r="K43" s="2"/>
      <c r="L43" s="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thickBot="1" x14ac:dyDescent="0.25">
      <c r="A44" s="1"/>
      <c r="B44" s="92"/>
      <c r="C44" s="93"/>
      <c r="D44" s="93"/>
      <c r="E44" s="93"/>
      <c r="F44" s="93"/>
      <c r="G44" s="94"/>
      <c r="H44" s="2"/>
      <c r="I44" s="2"/>
      <c r="J44" s="2"/>
      <c r="K44" s="2"/>
      <c r="L44" s="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thickBot="1" x14ac:dyDescent="0.25">
      <c r="A45" s="1"/>
      <c r="B45" s="92"/>
      <c r="C45" s="93"/>
      <c r="D45" s="93"/>
      <c r="E45" s="93"/>
      <c r="F45" s="93"/>
      <c r="G45" s="94"/>
      <c r="H45" s="2"/>
      <c r="I45" s="2"/>
      <c r="J45" s="2"/>
      <c r="K45" s="2"/>
      <c r="L45" s="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thickBot="1" x14ac:dyDescent="0.25">
      <c r="A46" s="1"/>
      <c r="B46" s="92"/>
      <c r="C46" s="93"/>
      <c r="D46" s="93"/>
      <c r="E46" s="93"/>
      <c r="F46" s="93"/>
      <c r="G46" s="94"/>
      <c r="H46" s="2"/>
      <c r="I46" s="2"/>
      <c r="J46" s="2"/>
      <c r="K46" s="2"/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5.75" thickBot="1" x14ac:dyDescent="0.25">
      <c r="A47" s="1"/>
      <c r="B47" s="92"/>
      <c r="C47" s="93"/>
      <c r="D47" s="93"/>
      <c r="E47" s="93"/>
      <c r="F47" s="93"/>
      <c r="G47" s="94"/>
      <c r="H47" s="2"/>
      <c r="I47" s="2"/>
      <c r="J47" s="2"/>
      <c r="K47" s="2"/>
      <c r="L47" s="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5.75" thickBot="1" x14ac:dyDescent="0.25">
      <c r="A48" s="1"/>
      <c r="B48" s="92"/>
      <c r="C48" s="93"/>
      <c r="D48" s="93"/>
      <c r="E48" s="93"/>
      <c r="F48" s="93"/>
      <c r="G48" s="94"/>
      <c r="H48" s="2"/>
      <c r="I48" s="2"/>
      <c r="J48" s="2"/>
      <c r="K48" s="2"/>
      <c r="L48" s="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.75" thickBot="1" x14ac:dyDescent="0.25">
      <c r="A49" s="1"/>
      <c r="B49" s="92"/>
      <c r="C49" s="93"/>
      <c r="D49" s="93"/>
      <c r="E49" s="93"/>
      <c r="F49" s="93"/>
      <c r="G49" s="94"/>
      <c r="H49" s="2"/>
      <c r="I49" s="2"/>
      <c r="J49" s="2"/>
      <c r="K49" s="2"/>
      <c r="L49" s="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.75" thickBot="1" x14ac:dyDescent="0.25">
      <c r="A50" s="1"/>
      <c r="B50" s="92"/>
      <c r="C50" s="93"/>
      <c r="D50" s="93"/>
      <c r="E50" s="93"/>
      <c r="F50" s="93"/>
      <c r="G50" s="94"/>
      <c r="H50" s="2"/>
      <c r="I50" s="2"/>
      <c r="J50" s="2"/>
      <c r="K50" s="2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5.75" thickBot="1" x14ac:dyDescent="0.25">
      <c r="A51" s="1"/>
      <c r="B51" s="95"/>
      <c r="C51" s="96"/>
      <c r="D51" s="96"/>
      <c r="E51" s="96"/>
      <c r="F51" s="96"/>
      <c r="G51" s="97"/>
      <c r="H51" s="2"/>
      <c r="I51" s="2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5.75" thickBo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4.25" thickBo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4.25" thickBo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4.25" thickBo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4.25" thickBo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4.25" thickBo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4.25" thickBo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4.25" thickBo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4.25" thickBo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4.25" thickBo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4.25" thickBo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4.25" thickBo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4.25" thickBo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4.25" thickBo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25" thickBo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4.25" thickBo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4.25" thickBo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4.25" thickBo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4.25" thickBo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4.25" thickBo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4.25" thickBo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4.25" thickBo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4.25" thickBo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4.25" thickBo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4.25" thickBo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4.25" thickBo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4.25" thickBo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4.25" thickBo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4.25" thickBo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4.25" thickBo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4.25" thickBo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4.25" thickBo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4.25" thickBo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4.25" thickBo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4.25" thickBo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4.25" thickBo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4.25" thickBo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4.25" thickBo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4.25" thickBo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4.25" thickBo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4.25" thickBo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4.25" thickBo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4.25" thickBo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4.25" thickBo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4.25" thickBo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4.25" thickBo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4.25" thickBo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4.25" thickBo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4.25" thickBo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4.25" thickBo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4.25" thickBo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4.25" thickBo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4.25" thickBo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4.25" thickBo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4.25" thickBo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4.25" thickBo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4.25" thickBo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4.25" thickBo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4.25" thickBo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4.25" thickBo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4.25" thickBo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4.25" thickBo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4.25" thickBo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4.25" thickBo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4.25" thickBo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4.25" thickBo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4.25" thickBo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4.25" thickBo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4.25" thickBo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4.25" thickBo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4.25" thickBo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4.25" thickBo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4.25" thickBo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4.25" thickBo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4.25" thickBo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4.25" thickBo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4.25" thickBo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4.25" thickBo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4.25" thickBo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4.25" thickBo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4.25" thickBo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4.25" thickBo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4.25" thickBo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4.25" thickBo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4.25" thickBo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4.25" thickBo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4.25" thickBo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4.25" thickBo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4.25" thickBo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4.25" thickBo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4.25" thickBo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4.25" thickBo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4.25" thickBo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4.25" thickBo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4.25" thickBo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4.25" thickBo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4.25" thickBo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4.25" thickBo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4.25" thickBo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4.25" thickBo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4.25" thickBo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4.25" thickBo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4.25" thickBo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4.25" thickBo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4.25" thickBo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4.25" thickBo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4.25" thickBo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4.25" thickBo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4.25" thickBo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4.25" thickBo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4.25" thickBo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4.25" thickBo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4.25" thickBo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4.25" thickBo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4.25" thickBo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4.25" thickBo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4.25" thickBo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4.25" thickBo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4.25" thickBo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4.25" thickBo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4.25" thickBo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4.25" thickBo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4.25" thickBo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4.25" thickBo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4.25" thickBo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4.25" thickBo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4.25" thickBo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4.25" thickBo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4.25" thickBo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4.25" thickBo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4.25" thickBo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4.25" thickBo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4.25" thickBo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4.25" thickBo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4.25" thickBo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4.25" thickBo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4.25" thickBo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4.25" thickBo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4.25" thickBo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4.25" thickBo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4.25" thickBo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4.25" thickBo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4.25" thickBo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4.25" thickBo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4.25" thickBo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4.25" thickBo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4.25" thickBo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</sheetData>
  <sheetProtection password="CC3D" sheet="1" objects="1" scenarios="1"/>
  <mergeCells count="8">
    <mergeCell ref="B29:K29"/>
    <mergeCell ref="B38:G51"/>
    <mergeCell ref="B1:E1"/>
    <mergeCell ref="F1:G1"/>
    <mergeCell ref="H1:I1"/>
    <mergeCell ref="J1:K1"/>
    <mergeCell ref="B27:K27"/>
    <mergeCell ref="B28:K28"/>
  </mergeCells>
  <phoneticPr fontId="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8"/>
  <sheetViews>
    <sheetView topLeftCell="A25" workbookViewId="0">
      <selection activeCell="B38" sqref="B38:G51"/>
    </sheetView>
  </sheetViews>
  <sheetFormatPr defaultRowHeight="13.5" x14ac:dyDescent="0.15"/>
  <cols>
    <col min="2" max="2" width="32.125" customWidth="1"/>
    <col min="3" max="11" width="13.375" customWidth="1"/>
    <col min="12" max="12" width="9" style="60"/>
  </cols>
  <sheetData>
    <row r="1" spans="1:31" ht="23.25" customHeight="1" thickBot="1" x14ac:dyDescent="0.35">
      <c r="A1" s="1"/>
      <c r="B1" s="98" t="s">
        <v>12</v>
      </c>
      <c r="C1" s="99"/>
      <c r="D1" s="99"/>
      <c r="E1" s="100"/>
      <c r="F1" s="111" t="s">
        <v>35</v>
      </c>
      <c r="G1" s="112"/>
      <c r="H1" s="111" t="s">
        <v>36</v>
      </c>
      <c r="I1" s="112"/>
      <c r="J1" s="113" t="s">
        <v>37</v>
      </c>
      <c r="K1" s="114"/>
      <c r="L1" s="5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75" thickBot="1" x14ac:dyDescent="0.25">
      <c r="A2" s="2"/>
      <c r="B2" s="4" t="s">
        <v>0</v>
      </c>
      <c r="C2" s="48">
        <v>100000</v>
      </c>
      <c r="D2" s="2"/>
      <c r="E2" s="2"/>
      <c r="F2" s="2"/>
      <c r="G2" s="2"/>
      <c r="H2" s="2"/>
      <c r="I2" s="2"/>
      <c r="J2" s="2"/>
      <c r="K2" s="2"/>
      <c r="L2" s="5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thickBot="1" x14ac:dyDescent="0.25">
      <c r="A4" s="2"/>
      <c r="B4" s="10"/>
      <c r="C4" s="49">
        <f>SUM(C8:C24)</f>
        <v>100000</v>
      </c>
      <c r="D4" s="49">
        <f t="shared" ref="D4:J4" si="0">SUM(D8:D24)</f>
        <v>100000</v>
      </c>
      <c r="E4" s="49">
        <f t="shared" si="0"/>
        <v>100000</v>
      </c>
      <c r="F4" s="49">
        <f t="shared" si="0"/>
        <v>100000</v>
      </c>
      <c r="G4" s="49">
        <f t="shared" si="0"/>
        <v>100000</v>
      </c>
      <c r="H4" s="49">
        <f t="shared" si="0"/>
        <v>100000</v>
      </c>
      <c r="I4" s="49">
        <f t="shared" si="0"/>
        <v>100000</v>
      </c>
      <c r="J4" s="49">
        <f t="shared" si="0"/>
        <v>100000</v>
      </c>
      <c r="K4" s="10"/>
      <c r="L4" s="5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thickBot="1" x14ac:dyDescent="0.25">
      <c r="A5" s="8"/>
      <c r="B5" s="16"/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1</v>
      </c>
      <c r="L5" s="52" t="s">
        <v>21</v>
      </c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thickBot="1" x14ac:dyDescent="0.25">
      <c r="A6" s="8"/>
      <c r="B6" s="63" t="s">
        <v>2</v>
      </c>
      <c r="C6" s="64"/>
      <c r="D6" s="64"/>
      <c r="E6" s="64"/>
      <c r="F6" s="64"/>
      <c r="G6" s="64"/>
      <c r="H6" s="64"/>
      <c r="I6" s="64"/>
      <c r="J6" s="64"/>
      <c r="K6" s="65"/>
      <c r="L6" s="66"/>
      <c r="M6" s="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thickBot="1" x14ac:dyDescent="0.25">
      <c r="A7" s="8"/>
      <c r="B7" s="27" t="s">
        <v>3</v>
      </c>
      <c r="C7" s="28"/>
      <c r="D7" s="28"/>
      <c r="E7" s="29"/>
      <c r="F7" s="29"/>
      <c r="G7" s="28"/>
      <c r="H7" s="28"/>
      <c r="I7" s="28"/>
      <c r="J7" s="28"/>
      <c r="K7" s="28"/>
      <c r="L7" s="53"/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thickBot="1" x14ac:dyDescent="0.25">
      <c r="A8" s="8"/>
      <c r="B8" s="31" t="s">
        <v>22</v>
      </c>
      <c r="C8" s="47">
        <f>$C$2-SUM(C10:C24)</f>
        <v>65000</v>
      </c>
      <c r="D8" s="71"/>
      <c r="E8" s="71">
        <v>5000</v>
      </c>
      <c r="F8" s="40">
        <v>2000</v>
      </c>
      <c r="G8" s="40">
        <v>10000</v>
      </c>
      <c r="H8" s="40">
        <v>3000</v>
      </c>
      <c r="I8" s="40">
        <v>10000</v>
      </c>
      <c r="J8" s="40"/>
      <c r="K8" s="32">
        <f>SUM(C8:J8)</f>
        <v>95000</v>
      </c>
      <c r="L8" s="54"/>
      <c r="M8" s="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5.75" thickBot="1" x14ac:dyDescent="0.25">
      <c r="A9" s="8"/>
      <c r="B9" s="34" t="s">
        <v>5</v>
      </c>
      <c r="C9" s="70"/>
      <c r="D9" s="70"/>
      <c r="E9" s="72"/>
      <c r="F9" s="42"/>
      <c r="G9" s="42"/>
      <c r="H9" s="42"/>
      <c r="I9" s="42"/>
      <c r="J9" s="42"/>
      <c r="K9" s="61"/>
      <c r="L9" s="55"/>
      <c r="M9" s="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5.75" thickBot="1" x14ac:dyDescent="0.25">
      <c r="A10" s="8"/>
      <c r="B10" s="31" t="s">
        <v>23</v>
      </c>
      <c r="C10" s="71">
        <v>10000</v>
      </c>
      <c r="D10" s="47">
        <f>$C$2-D8-SUM(D12:D24)</f>
        <v>100000</v>
      </c>
      <c r="E10" s="71">
        <v>20000</v>
      </c>
      <c r="F10" s="40">
        <v>2000</v>
      </c>
      <c r="G10" s="40">
        <v>15000</v>
      </c>
      <c r="H10" s="40">
        <v>3000</v>
      </c>
      <c r="I10" s="40">
        <v>20000</v>
      </c>
      <c r="J10" s="40"/>
      <c r="K10" s="32">
        <f t="shared" ref="K10:K24" si="1">SUM(C10:J10)</f>
        <v>170000</v>
      </c>
      <c r="L10" s="54"/>
      <c r="M10" s="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69" thickBot="1" x14ac:dyDescent="0.25">
      <c r="A11" s="8"/>
      <c r="B11" s="34" t="s">
        <v>5</v>
      </c>
      <c r="C11" s="72"/>
      <c r="D11" s="72"/>
      <c r="E11" s="72" t="s">
        <v>31</v>
      </c>
      <c r="F11" s="42"/>
      <c r="G11" s="42"/>
      <c r="H11" s="42"/>
      <c r="I11" s="42"/>
      <c r="J11" s="42"/>
      <c r="K11" s="61"/>
      <c r="L11" s="55"/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.75" thickBot="1" x14ac:dyDescent="0.25">
      <c r="A12" s="8"/>
      <c r="B12" s="31" t="s">
        <v>24</v>
      </c>
      <c r="C12" s="71">
        <v>5000</v>
      </c>
      <c r="D12" s="71"/>
      <c r="E12" s="47">
        <f>$C$2-SUM(E8:E10)-SUM(E14:E24)</f>
        <v>55000</v>
      </c>
      <c r="F12" s="40">
        <v>3000</v>
      </c>
      <c r="G12" s="40">
        <v>10000</v>
      </c>
      <c r="H12" s="40">
        <v>3000</v>
      </c>
      <c r="I12" s="40">
        <v>10000</v>
      </c>
      <c r="J12" s="40"/>
      <c r="K12" s="32">
        <f t="shared" si="1"/>
        <v>86000</v>
      </c>
      <c r="L12" s="56"/>
      <c r="M12" s="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.75" thickBot="1" x14ac:dyDescent="0.25">
      <c r="A13" s="8"/>
      <c r="B13" s="34" t="s">
        <v>5</v>
      </c>
      <c r="C13" s="72"/>
      <c r="D13" s="72"/>
      <c r="E13" s="42"/>
      <c r="F13" s="42"/>
      <c r="G13" s="42"/>
      <c r="H13" s="42"/>
      <c r="I13" s="42"/>
      <c r="J13" s="42"/>
      <c r="K13" s="61"/>
      <c r="L13" s="55"/>
      <c r="M13" s="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5.75" thickBot="1" x14ac:dyDescent="0.25">
      <c r="A14" s="8"/>
      <c r="B14" s="31" t="s">
        <v>25</v>
      </c>
      <c r="C14" s="71">
        <v>5000</v>
      </c>
      <c r="D14" s="71"/>
      <c r="E14" s="40">
        <v>3000</v>
      </c>
      <c r="F14" s="47">
        <f>$C$2-SUM(F8:F12)-SUM(F16:F24)</f>
        <v>77000</v>
      </c>
      <c r="G14" s="40">
        <v>8000</v>
      </c>
      <c r="H14" s="40">
        <v>3000</v>
      </c>
      <c r="I14" s="40">
        <v>10000</v>
      </c>
      <c r="J14" s="40"/>
      <c r="K14" s="32">
        <f t="shared" si="1"/>
        <v>106000</v>
      </c>
      <c r="L14" s="54"/>
      <c r="M14" s="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25">
      <c r="A15" s="8"/>
      <c r="B15" s="34" t="s">
        <v>5</v>
      </c>
      <c r="C15" s="72"/>
      <c r="D15" s="70"/>
      <c r="E15" s="42"/>
      <c r="F15" s="42"/>
      <c r="G15" s="42"/>
      <c r="H15" s="42"/>
      <c r="I15" s="42"/>
      <c r="J15" s="42"/>
      <c r="K15" s="61"/>
      <c r="L15" s="55"/>
      <c r="M15" s="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5.75" thickBot="1" x14ac:dyDescent="0.25">
      <c r="A16" s="8"/>
      <c r="B16" s="31" t="s">
        <v>26</v>
      </c>
      <c r="C16" s="71">
        <v>3000</v>
      </c>
      <c r="D16" s="71"/>
      <c r="E16" s="40">
        <v>2000</v>
      </c>
      <c r="F16" s="40">
        <v>3000</v>
      </c>
      <c r="G16" s="47">
        <f>$C$2-SUM(G8:G14)-SUM(G18:G24)</f>
        <v>27000</v>
      </c>
      <c r="H16" s="40">
        <v>3000</v>
      </c>
      <c r="I16" s="40">
        <v>10000</v>
      </c>
      <c r="J16" s="40"/>
      <c r="K16" s="32">
        <f t="shared" si="1"/>
        <v>48000</v>
      </c>
      <c r="L16" s="54"/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.75" thickBot="1" x14ac:dyDescent="0.25">
      <c r="A17" s="8"/>
      <c r="B17" s="34" t="s">
        <v>5</v>
      </c>
      <c r="C17" s="72"/>
      <c r="D17" s="72"/>
      <c r="E17" s="42"/>
      <c r="F17" s="42"/>
      <c r="G17" s="42"/>
      <c r="H17" s="41"/>
      <c r="I17" s="42"/>
      <c r="J17" s="42"/>
      <c r="K17" s="61"/>
      <c r="L17" s="55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thickBot="1" x14ac:dyDescent="0.25">
      <c r="A18" s="8"/>
      <c r="B18" s="31" t="s">
        <v>27</v>
      </c>
      <c r="C18" s="71">
        <v>3000</v>
      </c>
      <c r="D18" s="71"/>
      <c r="E18" s="40">
        <v>3000</v>
      </c>
      <c r="F18" s="40">
        <v>2000</v>
      </c>
      <c r="G18" s="40">
        <v>8000</v>
      </c>
      <c r="H18" s="47">
        <f>$C$2-SUM(H8:H16)-SUM(H20:H24)</f>
        <v>79000</v>
      </c>
      <c r="I18" s="40">
        <v>10000</v>
      </c>
      <c r="J18" s="40"/>
      <c r="K18" s="32">
        <f t="shared" si="1"/>
        <v>105000</v>
      </c>
      <c r="L18" s="54"/>
      <c r="M18" s="9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5.75" thickBot="1" x14ac:dyDescent="0.25">
      <c r="A19" s="8"/>
      <c r="B19" s="34" t="s">
        <v>5</v>
      </c>
      <c r="C19" s="72"/>
      <c r="D19" s="70"/>
      <c r="E19" s="42"/>
      <c r="F19" s="42"/>
      <c r="G19" s="42"/>
      <c r="H19" s="41"/>
      <c r="I19" s="42"/>
      <c r="J19" s="42"/>
      <c r="K19" s="61"/>
      <c r="L19" s="55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5.75" thickBot="1" x14ac:dyDescent="0.25">
      <c r="A20" s="8"/>
      <c r="B20" s="31" t="s">
        <v>28</v>
      </c>
      <c r="C20" s="71">
        <v>3000</v>
      </c>
      <c r="D20" s="71"/>
      <c r="E20" s="40">
        <v>5000</v>
      </c>
      <c r="F20" s="40">
        <v>2000</v>
      </c>
      <c r="G20" s="40">
        <v>10000</v>
      </c>
      <c r="H20" s="40">
        <v>3000</v>
      </c>
      <c r="I20" s="47">
        <f>$C$2-SUM(I8:I18)-SUM(I22:I24)</f>
        <v>20000</v>
      </c>
      <c r="J20" s="40"/>
      <c r="K20" s="32">
        <f t="shared" si="1"/>
        <v>43000</v>
      </c>
      <c r="L20" s="54"/>
      <c r="M20" s="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5.75" thickBot="1" x14ac:dyDescent="0.25">
      <c r="A21" s="8"/>
      <c r="B21" s="34" t="s">
        <v>5</v>
      </c>
      <c r="C21" s="72"/>
      <c r="D21" s="72"/>
      <c r="E21" s="42"/>
      <c r="F21" s="42"/>
      <c r="G21" s="42"/>
      <c r="H21" s="42"/>
      <c r="I21" s="42"/>
      <c r="J21" s="42"/>
      <c r="K21" s="61"/>
      <c r="L21" s="55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thickBot="1" x14ac:dyDescent="0.25">
      <c r="A22" s="8"/>
      <c r="B22" s="31" t="s">
        <v>29</v>
      </c>
      <c r="C22" s="71">
        <v>3000</v>
      </c>
      <c r="D22" s="71"/>
      <c r="E22" s="40">
        <v>7000</v>
      </c>
      <c r="F22" s="40">
        <v>2000</v>
      </c>
      <c r="G22" s="40">
        <v>12000</v>
      </c>
      <c r="H22" s="40">
        <v>3000</v>
      </c>
      <c r="I22" s="40">
        <v>10000</v>
      </c>
      <c r="J22" s="47">
        <f>$C$2-SUM(J8:J20)-J24</f>
        <v>100000</v>
      </c>
      <c r="K22" s="32">
        <f t="shared" si="1"/>
        <v>137000</v>
      </c>
      <c r="L22" s="54"/>
      <c r="M22" s="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57.75" thickBot="1" x14ac:dyDescent="0.25">
      <c r="A23" s="8"/>
      <c r="B23" s="34" t="s">
        <v>5</v>
      </c>
      <c r="C23" s="72"/>
      <c r="D23" s="70"/>
      <c r="E23" s="42"/>
      <c r="F23" s="42"/>
      <c r="G23" s="42" t="s">
        <v>30</v>
      </c>
      <c r="H23" s="42"/>
      <c r="I23" s="42"/>
      <c r="J23" s="41"/>
      <c r="K23" s="61"/>
      <c r="L23" s="55"/>
      <c r="M23" s="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5.75" thickBot="1" x14ac:dyDescent="0.25">
      <c r="A24" s="8"/>
      <c r="B24" s="22" t="s">
        <v>6</v>
      </c>
      <c r="C24" s="73">
        <v>3000</v>
      </c>
      <c r="D24" s="75"/>
      <c r="E24" s="44">
        <v>0</v>
      </c>
      <c r="F24" s="43">
        <v>7000</v>
      </c>
      <c r="G24" s="44"/>
      <c r="H24" s="43"/>
      <c r="I24" s="44">
        <v>0</v>
      </c>
      <c r="J24" s="43"/>
      <c r="K24" s="32">
        <f t="shared" si="1"/>
        <v>10000</v>
      </c>
      <c r="L24" s="57"/>
      <c r="M24" s="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5.75" thickBot="1" x14ac:dyDescent="0.25">
      <c r="A25" s="8"/>
      <c r="B25" s="22" t="s">
        <v>5</v>
      </c>
      <c r="C25" s="74"/>
      <c r="D25" s="74"/>
      <c r="E25" s="45"/>
      <c r="F25" s="46"/>
      <c r="G25" s="45"/>
      <c r="H25" s="46"/>
      <c r="I25" s="45"/>
      <c r="J25" s="46"/>
      <c r="K25" s="15"/>
      <c r="L25" s="62"/>
      <c r="M25" s="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5.75" thickBot="1" x14ac:dyDescent="0.25">
      <c r="A26" s="8"/>
      <c r="B26" s="34"/>
      <c r="C26" s="38"/>
      <c r="D26" s="38"/>
      <c r="E26" s="38"/>
      <c r="F26" s="39"/>
      <c r="G26" s="38"/>
      <c r="H26" s="39"/>
      <c r="I26" s="38"/>
      <c r="J26" s="39"/>
      <c r="K26" s="68">
        <f>SUM(K8:K25)</f>
        <v>800000</v>
      </c>
      <c r="L26" s="67" t="s">
        <v>7</v>
      </c>
      <c r="M26" s="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.75" thickBot="1" x14ac:dyDescent="0.25">
      <c r="A27" s="2"/>
      <c r="B27" s="105" t="s">
        <v>8</v>
      </c>
      <c r="C27" s="106"/>
      <c r="D27" s="106"/>
      <c r="E27" s="106"/>
      <c r="F27" s="106"/>
      <c r="G27" s="106"/>
      <c r="H27" s="106"/>
      <c r="I27" s="106"/>
      <c r="J27" s="106"/>
      <c r="K27" s="107"/>
      <c r="L27" s="5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.75" thickBot="1" x14ac:dyDescent="0.25">
      <c r="A28" s="6"/>
      <c r="B28" s="108" t="s">
        <v>9</v>
      </c>
      <c r="C28" s="109"/>
      <c r="D28" s="109"/>
      <c r="E28" s="109"/>
      <c r="F28" s="109"/>
      <c r="G28" s="109"/>
      <c r="H28" s="109"/>
      <c r="I28" s="109"/>
      <c r="J28" s="109"/>
      <c r="K28" s="110"/>
      <c r="L28" s="5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.75" thickBot="1" x14ac:dyDescent="0.25">
      <c r="A29" s="7"/>
      <c r="B29" s="86" t="s">
        <v>10</v>
      </c>
      <c r="C29" s="87"/>
      <c r="D29" s="87"/>
      <c r="E29" s="87"/>
      <c r="F29" s="87"/>
      <c r="G29" s="87"/>
      <c r="H29" s="87"/>
      <c r="I29" s="87"/>
      <c r="J29" s="87"/>
      <c r="K29" s="88"/>
      <c r="L29" s="5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thickBot="1" x14ac:dyDescent="0.25">
      <c r="A30" s="2"/>
      <c r="B30" s="4" t="s">
        <v>11</v>
      </c>
      <c r="C30" s="2"/>
      <c r="D30" s="2"/>
      <c r="E30" s="2"/>
      <c r="F30" s="2"/>
      <c r="G30" s="2"/>
      <c r="H30" s="2"/>
      <c r="I30" s="2"/>
      <c r="J30" s="2"/>
      <c r="K30" s="2"/>
      <c r="L30" s="5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5.75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.75" thickBo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5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5.75" thickBo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5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5.75" thickBo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5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5.75" thickBo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5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5.75" thickBo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5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5.75" thickBot="1" x14ac:dyDescent="0.25">
      <c r="A37" s="2"/>
      <c r="B37" s="5"/>
      <c r="C37" s="5"/>
      <c r="D37" s="5"/>
      <c r="E37" s="5"/>
      <c r="F37" s="5"/>
      <c r="G37" s="5"/>
      <c r="H37" s="2"/>
      <c r="I37" s="2"/>
      <c r="J37" s="2"/>
      <c r="K37" s="2"/>
      <c r="L37" s="5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80.25" customHeight="1" thickBot="1" x14ac:dyDescent="0.25">
      <c r="A38" s="1"/>
      <c r="B38" s="89" t="s">
        <v>38</v>
      </c>
      <c r="C38" s="90"/>
      <c r="D38" s="90"/>
      <c r="E38" s="90"/>
      <c r="F38" s="90"/>
      <c r="G38" s="91"/>
      <c r="H38" s="2"/>
      <c r="I38" s="2"/>
      <c r="J38" s="2"/>
      <c r="K38" s="2"/>
      <c r="L38" s="50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thickBot="1" x14ac:dyDescent="0.25">
      <c r="A39" s="1"/>
      <c r="B39" s="92"/>
      <c r="C39" s="93"/>
      <c r="D39" s="93"/>
      <c r="E39" s="93"/>
      <c r="F39" s="93"/>
      <c r="G39" s="94"/>
      <c r="H39" s="2"/>
      <c r="I39" s="2"/>
      <c r="J39" s="2"/>
      <c r="K39" s="2"/>
      <c r="L39" s="50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thickBot="1" x14ac:dyDescent="0.25">
      <c r="A40" s="1"/>
      <c r="B40" s="92"/>
      <c r="C40" s="93"/>
      <c r="D40" s="93"/>
      <c r="E40" s="93"/>
      <c r="F40" s="93"/>
      <c r="G40" s="94"/>
      <c r="H40" s="2"/>
      <c r="I40" s="2"/>
      <c r="J40" s="2"/>
      <c r="K40" s="2"/>
      <c r="L40" s="50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5.75" thickBot="1" x14ac:dyDescent="0.25">
      <c r="A41" s="1"/>
      <c r="B41" s="92"/>
      <c r="C41" s="93"/>
      <c r="D41" s="93"/>
      <c r="E41" s="93"/>
      <c r="F41" s="93"/>
      <c r="G41" s="94"/>
      <c r="H41" s="2"/>
      <c r="I41" s="2"/>
      <c r="J41" s="2"/>
      <c r="K41" s="2"/>
      <c r="L41" s="50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5.75" thickBot="1" x14ac:dyDescent="0.25">
      <c r="A42" s="1"/>
      <c r="B42" s="92"/>
      <c r="C42" s="93"/>
      <c r="D42" s="93"/>
      <c r="E42" s="93"/>
      <c r="F42" s="93"/>
      <c r="G42" s="94"/>
      <c r="H42" s="2"/>
      <c r="I42" s="2"/>
      <c r="J42" s="2"/>
      <c r="K42" s="2"/>
      <c r="L42" s="50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.75" thickBot="1" x14ac:dyDescent="0.25">
      <c r="A43" s="1"/>
      <c r="B43" s="92"/>
      <c r="C43" s="93"/>
      <c r="D43" s="93"/>
      <c r="E43" s="93"/>
      <c r="F43" s="93"/>
      <c r="G43" s="94"/>
      <c r="H43" s="2"/>
      <c r="I43" s="2"/>
      <c r="J43" s="2"/>
      <c r="K43" s="2"/>
      <c r="L43" s="50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thickBot="1" x14ac:dyDescent="0.25">
      <c r="A44" s="1"/>
      <c r="B44" s="92"/>
      <c r="C44" s="93"/>
      <c r="D44" s="93"/>
      <c r="E44" s="93"/>
      <c r="F44" s="93"/>
      <c r="G44" s="94"/>
      <c r="H44" s="2"/>
      <c r="I44" s="2"/>
      <c r="J44" s="2"/>
      <c r="K44" s="2"/>
      <c r="L44" s="50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thickBot="1" x14ac:dyDescent="0.25">
      <c r="A45" s="1"/>
      <c r="B45" s="92"/>
      <c r="C45" s="93"/>
      <c r="D45" s="93"/>
      <c r="E45" s="93"/>
      <c r="F45" s="93"/>
      <c r="G45" s="94"/>
      <c r="H45" s="2"/>
      <c r="I45" s="2"/>
      <c r="J45" s="2"/>
      <c r="K45" s="2"/>
      <c r="L45" s="5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thickBot="1" x14ac:dyDescent="0.25">
      <c r="A46" s="1"/>
      <c r="B46" s="92"/>
      <c r="C46" s="93"/>
      <c r="D46" s="93"/>
      <c r="E46" s="93"/>
      <c r="F46" s="93"/>
      <c r="G46" s="94"/>
      <c r="H46" s="2"/>
      <c r="I46" s="2"/>
      <c r="J46" s="2"/>
      <c r="K46" s="2"/>
      <c r="L46" s="50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5.75" thickBot="1" x14ac:dyDescent="0.25">
      <c r="A47" s="1"/>
      <c r="B47" s="92"/>
      <c r="C47" s="93"/>
      <c r="D47" s="93"/>
      <c r="E47" s="93"/>
      <c r="F47" s="93"/>
      <c r="G47" s="94"/>
      <c r="H47" s="2"/>
      <c r="I47" s="2"/>
      <c r="J47" s="2"/>
      <c r="K47" s="2"/>
      <c r="L47" s="50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5.75" thickBot="1" x14ac:dyDescent="0.25">
      <c r="A48" s="1"/>
      <c r="B48" s="92"/>
      <c r="C48" s="93"/>
      <c r="D48" s="93"/>
      <c r="E48" s="93"/>
      <c r="F48" s="93"/>
      <c r="G48" s="94"/>
      <c r="H48" s="2"/>
      <c r="I48" s="2"/>
      <c r="J48" s="2"/>
      <c r="K48" s="2"/>
      <c r="L48" s="50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.75" thickBot="1" x14ac:dyDescent="0.25">
      <c r="A49" s="1"/>
      <c r="B49" s="92"/>
      <c r="C49" s="93"/>
      <c r="D49" s="93"/>
      <c r="E49" s="93"/>
      <c r="F49" s="93"/>
      <c r="G49" s="94"/>
      <c r="H49" s="2"/>
      <c r="I49" s="2"/>
      <c r="J49" s="2"/>
      <c r="K49" s="2"/>
      <c r="L49" s="50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.75" thickBot="1" x14ac:dyDescent="0.25">
      <c r="A50" s="1"/>
      <c r="B50" s="92"/>
      <c r="C50" s="93"/>
      <c r="D50" s="93"/>
      <c r="E50" s="93"/>
      <c r="F50" s="93"/>
      <c r="G50" s="94"/>
      <c r="H50" s="2"/>
      <c r="I50" s="2"/>
      <c r="J50" s="2"/>
      <c r="K50" s="2"/>
      <c r="L50" s="50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5.75" thickBot="1" x14ac:dyDescent="0.25">
      <c r="A51" s="1"/>
      <c r="B51" s="95"/>
      <c r="C51" s="96"/>
      <c r="D51" s="96"/>
      <c r="E51" s="96"/>
      <c r="F51" s="96"/>
      <c r="G51" s="97"/>
      <c r="H51" s="2"/>
      <c r="I51" s="2"/>
      <c r="J51" s="2"/>
      <c r="K51" s="2"/>
      <c r="L51" s="50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5.75" thickBo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50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4.25" thickBo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59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4.25" thickBo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59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4.25" thickBo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9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4.25" thickBo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59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4.25" thickBo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59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4.25" thickBo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5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4.25" thickBo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59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4.25" thickBo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59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4.25" thickBo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59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4.25" thickBo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59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4.25" thickBo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59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4.25" thickBo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59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4.25" thickBo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59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25" thickBo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9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4.25" thickBo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59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4.25" thickBo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59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4.25" thickBo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59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4.25" thickBo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59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4.25" thickBo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59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4.25" thickBo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9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4.25" thickBo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9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4.25" thickBo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9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4.25" thickBo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59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4.25" thickBo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59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4.25" thickBo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59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4.25" thickBo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59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4.25" thickBo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59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4.25" thickBo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59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4.25" thickBo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59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4.25" thickBo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59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4.25" thickBo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59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4.25" thickBo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9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4.25" thickBo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59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4.25" thickBo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59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4.25" thickBo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59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4.25" thickBo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9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4.25" thickBo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59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4.25" thickBo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59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4.25" thickBo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59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4.25" thickBo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59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4.25" thickBo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59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4.25" thickBo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59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4.25" thickBo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59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4.25" thickBo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59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4.25" thickBo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59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4.25" thickBo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59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4.25" thickBo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59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4.25" thickBo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9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4.25" thickBo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59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4.25" thickBo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59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4.25" thickBo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59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4.25" thickBo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59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4.25" thickBo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59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4.25" thickBo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59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4.25" thickBo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59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4.25" thickBo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59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4.25" thickBo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59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4.25" thickBo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59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4.25" thickBo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59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4.25" thickBo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59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4.25" thickBo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59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4.25" thickBo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59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4.25" thickBo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59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4.25" thickBo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59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4.25" thickBo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59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4.25" thickBo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59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4.25" thickBo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59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4.25" thickBo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59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4.25" thickBo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59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4.25" thickBo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59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4.25" thickBo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5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4.25" thickBo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5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4.25" thickBo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59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4.25" thickBo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59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4.25" thickBo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59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4.25" thickBo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59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4.25" thickBo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59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4.25" thickBo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59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4.25" thickBo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59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4.25" thickBo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59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4.25" thickBo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59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4.25" thickBo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59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4.25" thickBo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59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4.25" thickBo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59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4.25" thickBo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59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4.25" thickBo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59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4.25" thickBo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59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4.25" thickBo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59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4.25" thickBo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59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4.25" thickBo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59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4.25" thickBo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59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4.25" thickBo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59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4.25" thickBo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59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4.25" thickBo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59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4.25" thickBo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59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4.25" thickBo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59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4.25" thickBo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59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4.25" thickBo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59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4.25" thickBo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59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4.25" thickBo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59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4.25" thickBo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59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4.25" thickBo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59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4.25" thickBo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59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4.25" thickBo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59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4.25" thickBo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59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4.25" thickBo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59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4.25" thickBo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59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4.25" thickBo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59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4.25" thickBo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59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4.25" thickBo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59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4.25" thickBo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59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4.25" thickBo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59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4.25" thickBo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59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4.25" thickBo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59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4.25" thickBo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59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4.25" thickBo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59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4.25" thickBo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59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4.25" thickBo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59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4.25" thickBo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59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4.25" thickBo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59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4.25" thickBo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59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4.25" thickBo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59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4.25" thickBo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59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4.25" thickBo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59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4.25" thickBo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59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4.25" thickBo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59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4.25" thickBo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59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4.25" thickBo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59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4.25" thickBo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59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4.25" thickBo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59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4.25" thickBo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59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4.25" thickBo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59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4.25" thickBo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59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4.25" thickBo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59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4.25" thickBo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59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4.25" thickBo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59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4.25" thickBo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59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4.25" thickBo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59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4.25" thickBo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59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4.25" thickBo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59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4.25" thickBo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59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4.25" thickBo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59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4.25" thickBo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59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4.25" thickBo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59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4.25" thickBo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59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4.25" thickBo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59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</sheetData>
  <mergeCells count="8">
    <mergeCell ref="B29:K29"/>
    <mergeCell ref="B38:G51"/>
    <mergeCell ref="B1:E1"/>
    <mergeCell ref="F1:G1"/>
    <mergeCell ref="H1:I1"/>
    <mergeCell ref="J1:K1"/>
    <mergeCell ref="B27:K27"/>
    <mergeCell ref="B28:K28"/>
  </mergeCells>
  <phoneticPr fontId="9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初期状態</vt:lpstr>
      <vt:lpstr>埋めた例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Fukushima</cp:lastModifiedBy>
  <dcterms:created xsi:type="dcterms:W3CDTF">2017-04-02T00:59:37Z</dcterms:created>
  <dcterms:modified xsi:type="dcterms:W3CDTF">2017-04-02T08:11:00Z</dcterms:modified>
</cp:coreProperties>
</file>