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ka\Downloads\"/>
    </mc:Choice>
  </mc:AlternateContent>
  <xr:revisionPtr revIDLastSave="0" documentId="13_ncr:1_{9EB07684-D0C3-4261-95AF-59A4B2A3DC89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報酬計算例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4" l="1"/>
  <c r="E12" i="4"/>
  <c r="K12" i="4" s="1"/>
  <c r="B12" i="4"/>
  <c r="E11" i="4"/>
  <c r="K11" i="4" s="1"/>
  <c r="E9" i="4"/>
  <c r="K9" i="4" s="1"/>
  <c r="E8" i="4"/>
  <c r="K8" i="4" s="1"/>
  <c r="E7" i="4"/>
  <c r="K7" i="4" s="1"/>
  <c r="E6" i="4"/>
  <c r="K6" i="4" s="1"/>
  <c r="B6" i="4"/>
  <c r="K5" i="4"/>
  <c r="E5" i="4"/>
  <c r="E3" i="4"/>
  <c r="K3" i="4" s="1"/>
  <c r="B3" i="4"/>
  <c r="B14" i="4" s="1"/>
  <c r="K2" i="4"/>
  <c r="E2" i="4"/>
  <c r="G16" i="4" l="1"/>
  <c r="H16" i="4"/>
  <c r="E14" i="4"/>
  <c r="I16" i="4"/>
  <c r="F16" i="4"/>
  <c r="J16" i="4"/>
  <c r="B17" i="4" l="1"/>
  <c r="H17" i="4" l="1"/>
  <c r="G17" i="4"/>
  <c r="I17" i="4"/>
  <c r="F17" i="4"/>
  <c r="J17" i="4"/>
</calcChain>
</file>

<file path=xl/sharedStrings.xml><?xml version="1.0" encoding="utf-8"?>
<sst xmlns="http://schemas.openxmlformats.org/spreadsheetml/2006/main" count="31" uniqueCount="28">
  <si>
    <t>タスク大項目</t>
  </si>
  <si>
    <t>割合％</t>
  </si>
  <si>
    <t>タスク小項目</t>
  </si>
  <si>
    <t>タスク金額</t>
  </si>
  <si>
    <t>報酬単価計算</t>
  </si>
  <si>
    <t>担当A</t>
  </si>
  <si>
    <t>担当B</t>
  </si>
  <si>
    <t>準備</t>
  </si>
  <si>
    <t>担当C</t>
  </si>
  <si>
    <t>受注・顧客交渉・連絡調整</t>
  </si>
  <si>
    <t>(検算）</t>
  </si>
  <si>
    <t>プロマネ</t>
  </si>
  <si>
    <t>当日</t>
  </si>
  <si>
    <t>機材運搬</t>
  </si>
  <si>
    <t>機材セッティング</t>
  </si>
  <si>
    <t>現地オペレーション</t>
  </si>
  <si>
    <t>オンラインファシリ</t>
  </si>
  <si>
    <t>交通費補助</t>
  </si>
  <si>
    <t>フォロー</t>
  </si>
  <si>
    <t>請求領収発行・振込作業</t>
  </si>
  <si>
    <t>録画処理</t>
  </si>
  <si>
    <t>(割合/合計検算)</t>
  </si>
  <si>
    <t>報酬総額（税込）→</t>
  </si>
  <si>
    <t>総額報酬計算→</t>
  </si>
  <si>
    <t>(総額検算）→</t>
  </si>
  <si>
    <t>報酬比計算(対全体)</t>
  </si>
  <si>
    <t>担当D</t>
  </si>
  <si>
    <t>担当E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</si>
</sst>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"/>
    <numFmt numFmtId="178" formatCode="0.0%"/>
  </numFmts>
  <fonts count="12" x14ac:knownFonts="1">
    <font>
      <sz val="10"/>
      <color rgb="FF000000"/>
      <name val="Arial"/>
    </font>
    <font>
      <sz val="10"/>
      <name val="Arial"/>
    </font>
    <font>
      <b/>
      <i/>
      <sz val="10"/>
      <name val="Arial"/>
    </font>
    <font>
      <sz val="9"/>
      <name val="Arial"/>
    </font>
    <font>
      <sz val="10"/>
      <color rgb="FF0000FF"/>
      <name val="Arial"/>
    </font>
    <font>
      <sz val="10"/>
      <color rgb="FFFF0000"/>
      <name val="Arial"/>
    </font>
    <font>
      <sz val="9"/>
      <color rgb="FF000000"/>
      <name val="Arial"/>
    </font>
    <font>
      <sz val="10"/>
      <color rgb="FF980000"/>
      <name val="Arial"/>
    </font>
    <font>
      <sz val="8"/>
      <name val="Arial"/>
    </font>
    <font>
      <b/>
      <sz val="10"/>
      <name val="Arial"/>
    </font>
    <font>
      <sz val="8"/>
      <color rgb="FF0000FF"/>
      <name val="Arial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/>
    <xf numFmtId="0" fontId="1" fillId="3" borderId="5" xfId="0" applyFont="1" applyFill="1" applyBorder="1" applyAlignment="1"/>
    <xf numFmtId="0" fontId="3" fillId="3" borderId="4" xfId="0" applyFont="1" applyFill="1" applyBorder="1" applyAlignment="1"/>
    <xf numFmtId="176" fontId="1" fillId="3" borderId="6" xfId="0" applyNumberFormat="1" applyFont="1" applyFill="1" applyBorder="1" applyAlignment="1"/>
    <xf numFmtId="0" fontId="1" fillId="0" borderId="4" xfId="0" applyFont="1" applyBorder="1" applyAlignment="1"/>
    <xf numFmtId="0" fontId="1" fillId="0" borderId="4" xfId="0" applyFont="1" applyBorder="1"/>
    <xf numFmtId="176" fontId="1" fillId="0" borderId="1" xfId="0" applyNumberFormat="1" applyFont="1" applyBorder="1"/>
    <xf numFmtId="0" fontId="4" fillId="0" borderId="0" xfId="0" applyFont="1" applyAlignment="1"/>
    <xf numFmtId="0" fontId="4" fillId="0" borderId="1" xfId="0" applyFont="1" applyBorder="1" applyAlignment="1"/>
    <xf numFmtId="0" fontId="3" fillId="3" borderId="0" xfId="0" applyFont="1" applyFill="1" applyAlignment="1"/>
    <xf numFmtId="0" fontId="1" fillId="3" borderId="0" xfId="0" applyFont="1" applyFill="1" applyAlignment="1"/>
    <xf numFmtId="0" fontId="1" fillId="0" borderId="1" xfId="0" applyFont="1" applyBorder="1"/>
    <xf numFmtId="0" fontId="3" fillId="0" borderId="0" xfId="0" applyFont="1"/>
    <xf numFmtId="0" fontId="1" fillId="0" borderId="6" xfId="0" applyFont="1" applyBorder="1" applyAlignment="1"/>
    <xf numFmtId="0" fontId="1" fillId="4" borderId="4" xfId="0" applyFont="1" applyFill="1" applyBorder="1" applyAlignment="1"/>
    <xf numFmtId="0" fontId="5" fillId="4" borderId="5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/>
    <xf numFmtId="176" fontId="1" fillId="4" borderId="7" xfId="0" applyNumberFormat="1" applyFont="1" applyFill="1" applyBorder="1" applyAlignment="1"/>
    <xf numFmtId="176" fontId="1" fillId="0" borderId="5" xfId="0" applyNumberFormat="1" applyFont="1" applyBorder="1"/>
    <xf numFmtId="0" fontId="3" fillId="4" borderId="0" xfId="0" applyFont="1" applyFill="1" applyAlignment="1"/>
    <xf numFmtId="0" fontId="5" fillId="4" borderId="0" xfId="0" applyFont="1" applyFill="1" applyAlignment="1"/>
    <xf numFmtId="176" fontId="1" fillId="4" borderId="6" xfId="0" applyNumberFormat="1" applyFont="1" applyFill="1" applyBorder="1" applyAlignment="1"/>
    <xf numFmtId="0" fontId="6" fillId="4" borderId="0" xfId="0" applyFont="1" applyFill="1" applyAlignment="1"/>
    <xf numFmtId="0" fontId="1" fillId="5" borderId="4" xfId="0" applyFont="1" applyFill="1" applyBorder="1" applyAlignment="1"/>
    <xf numFmtId="0" fontId="7" fillId="5" borderId="5" xfId="0" applyFont="1" applyFill="1" applyBorder="1" applyAlignment="1"/>
    <xf numFmtId="0" fontId="3" fillId="5" borderId="4" xfId="0" applyFont="1" applyFill="1" applyBorder="1" applyAlignment="1"/>
    <xf numFmtId="0" fontId="7" fillId="5" borderId="4" xfId="0" applyFont="1" applyFill="1" applyBorder="1" applyAlignment="1"/>
    <xf numFmtId="176" fontId="1" fillId="5" borderId="7" xfId="0" applyNumberFormat="1" applyFont="1" applyFill="1" applyBorder="1" applyAlignment="1"/>
    <xf numFmtId="0" fontId="4" fillId="0" borderId="1" xfId="0" applyFont="1" applyBorder="1"/>
    <xf numFmtId="0" fontId="3" fillId="5" borderId="0" xfId="0" applyFont="1" applyFill="1" applyAlignment="1"/>
    <xf numFmtId="0" fontId="7" fillId="5" borderId="0" xfId="0" applyFont="1" applyFill="1" applyAlignment="1"/>
    <xf numFmtId="176" fontId="1" fillId="5" borderId="6" xfId="0" applyNumberFormat="1" applyFont="1" applyFill="1" applyBorder="1" applyAlignment="1"/>
    <xf numFmtId="0" fontId="1" fillId="0" borderId="8" xfId="0" applyFont="1" applyBorder="1"/>
    <xf numFmtId="0" fontId="1" fillId="0" borderId="3" xfId="0" applyFont="1" applyBorder="1"/>
    <xf numFmtId="0" fontId="1" fillId="0" borderId="2" xfId="0" applyFont="1" applyBorder="1" applyAlignment="1"/>
    <xf numFmtId="0" fontId="4" fillId="0" borderId="0" xfId="0" applyFont="1" applyAlignment="1">
      <alignment horizontal="left"/>
    </xf>
    <xf numFmtId="176" fontId="4" fillId="0" borderId="1" xfId="0" applyNumberFormat="1" applyFont="1" applyBorder="1"/>
    <xf numFmtId="0" fontId="8" fillId="0" borderId="0" xfId="0" applyFont="1" applyAlignment="1"/>
    <xf numFmtId="176" fontId="9" fillId="0" borderId="0" xfId="0" applyNumberFormat="1" applyFont="1" applyAlignment="1"/>
    <xf numFmtId="0" fontId="4" fillId="0" borderId="0" xfId="0" applyFont="1"/>
    <xf numFmtId="176" fontId="2" fillId="6" borderId="0" xfId="0" applyNumberFormat="1" applyFont="1" applyFill="1"/>
    <xf numFmtId="0" fontId="10" fillId="0" borderId="0" xfId="0" applyFont="1" applyAlignment="1"/>
    <xf numFmtId="176" fontId="4" fillId="0" borderId="0" xfId="0" applyNumberFormat="1" applyFont="1"/>
    <xf numFmtId="178" fontId="1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17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L19" sqref="L19"/>
    </sheetView>
  </sheetViews>
  <sheetFormatPr defaultColWidth="14.453125" defaultRowHeight="15.75" customHeight="1" x14ac:dyDescent="0.25"/>
  <cols>
    <col min="1" max="1" width="15" customWidth="1"/>
    <col min="2" max="2" width="13.6328125" customWidth="1"/>
    <col min="3" max="3" width="21" customWidth="1"/>
    <col min="4" max="4" width="7" customWidth="1"/>
    <col min="6" max="6" width="11.26953125" customWidth="1"/>
    <col min="7" max="7" width="10.08984375" customWidth="1"/>
    <col min="8" max="8" width="9.54296875" customWidth="1"/>
    <col min="9" max="9" width="8.26953125" customWidth="1"/>
    <col min="10" max="10" width="8.7265625" customWidth="1"/>
    <col min="11" max="11" width="14.7265625" customWidth="1"/>
  </cols>
  <sheetData>
    <row r="1" spans="1:11" ht="15.75" customHeight="1" x14ac:dyDescent="0.3">
      <c r="A1" s="1" t="s">
        <v>0</v>
      </c>
      <c r="B1" s="2" t="s">
        <v>1</v>
      </c>
      <c r="C1" s="1" t="s">
        <v>2</v>
      </c>
      <c r="D1" s="3" t="s">
        <v>1</v>
      </c>
      <c r="E1" s="4" t="s">
        <v>3</v>
      </c>
      <c r="F1" s="5" t="s">
        <v>5</v>
      </c>
      <c r="G1" s="5" t="s">
        <v>6</v>
      </c>
      <c r="H1" s="5" t="s">
        <v>8</v>
      </c>
      <c r="I1" s="5" t="s">
        <v>26</v>
      </c>
      <c r="J1" s="5" t="s">
        <v>27</v>
      </c>
      <c r="K1" s="6" t="s">
        <v>4</v>
      </c>
    </row>
    <row r="2" spans="1:11" ht="15.75" customHeight="1" x14ac:dyDescent="0.25">
      <c r="A2" s="7" t="s">
        <v>7</v>
      </c>
      <c r="B2" s="8">
        <v>15</v>
      </c>
      <c r="C2" s="9" t="s">
        <v>9</v>
      </c>
      <c r="D2" s="7">
        <v>10</v>
      </c>
      <c r="E2" s="10">
        <f t="shared" ref="E2:E3" si="0">$B$16*D2/100</f>
        <v>10000</v>
      </c>
      <c r="F2" s="11">
        <v>1</v>
      </c>
      <c r="G2" s="12"/>
      <c r="H2" s="12"/>
      <c r="I2" s="12"/>
      <c r="J2" s="12"/>
      <c r="K2" s="13">
        <f t="shared" ref="K2:K3" si="1">E2*1/SUM(F2:J2)</f>
        <v>10000</v>
      </c>
    </row>
    <row r="3" spans="1:11" ht="15.75" customHeight="1" x14ac:dyDescent="0.25">
      <c r="A3" s="14" t="s">
        <v>10</v>
      </c>
      <c r="B3" s="15">
        <f>SUM(D2:D4)</f>
        <v>15</v>
      </c>
      <c r="C3" s="16" t="s">
        <v>11</v>
      </c>
      <c r="D3" s="17">
        <v>5</v>
      </c>
      <c r="E3" s="10">
        <f t="shared" si="0"/>
        <v>5000</v>
      </c>
      <c r="F3" s="1">
        <v>1</v>
      </c>
      <c r="K3" s="13">
        <f t="shared" si="1"/>
        <v>5000</v>
      </c>
    </row>
    <row r="4" spans="1:11" ht="15.75" customHeight="1" x14ac:dyDescent="0.25">
      <c r="B4" s="18"/>
      <c r="C4" s="19"/>
      <c r="E4" s="20"/>
      <c r="K4" s="18"/>
    </row>
    <row r="5" spans="1:11" ht="15.75" customHeight="1" x14ac:dyDescent="0.25">
      <c r="A5" s="21" t="s">
        <v>12</v>
      </c>
      <c r="B5" s="22">
        <v>75</v>
      </c>
      <c r="C5" s="23" t="s">
        <v>13</v>
      </c>
      <c r="D5" s="24">
        <v>15</v>
      </c>
      <c r="E5" s="25">
        <f t="shared" ref="E5:E9" si="2">$B$16*D5/100</f>
        <v>15000</v>
      </c>
      <c r="F5" s="11">
        <v>1</v>
      </c>
      <c r="G5" s="11">
        <v>0.4</v>
      </c>
      <c r="H5" s="12"/>
      <c r="I5" s="12"/>
      <c r="J5" s="12"/>
      <c r="K5" s="26">
        <f t="shared" ref="K5:K9" si="3">E5*1/SUM(F5:J5)</f>
        <v>10714.285714285716</v>
      </c>
    </row>
    <row r="6" spans="1:11" ht="15.75" customHeight="1" x14ac:dyDescent="0.25">
      <c r="A6" s="14" t="s">
        <v>10</v>
      </c>
      <c r="B6" s="15">
        <f>SUM(D5:D10)</f>
        <v>75</v>
      </c>
      <c r="C6" s="27" t="s">
        <v>14</v>
      </c>
      <c r="D6" s="28">
        <v>10</v>
      </c>
      <c r="E6" s="29">
        <f t="shared" si="2"/>
        <v>10000</v>
      </c>
      <c r="F6" s="1">
        <v>1</v>
      </c>
      <c r="G6" s="1">
        <v>0.5</v>
      </c>
      <c r="H6" s="1">
        <v>0.6</v>
      </c>
      <c r="K6" s="13">
        <f t="shared" si="3"/>
        <v>4761.9047619047615</v>
      </c>
    </row>
    <row r="7" spans="1:11" ht="15.75" customHeight="1" x14ac:dyDescent="0.25">
      <c r="B7" s="18"/>
      <c r="C7" s="27" t="s">
        <v>15</v>
      </c>
      <c r="D7" s="28">
        <v>27</v>
      </c>
      <c r="E7" s="29">
        <f t="shared" si="2"/>
        <v>27000</v>
      </c>
      <c r="F7" s="1">
        <v>1</v>
      </c>
      <c r="G7" s="1">
        <v>0.5</v>
      </c>
      <c r="H7" s="1">
        <v>0.7</v>
      </c>
      <c r="K7" s="13">
        <f t="shared" si="3"/>
        <v>12272.727272727272</v>
      </c>
    </row>
    <row r="8" spans="1:11" ht="15.75" customHeight="1" x14ac:dyDescent="0.25">
      <c r="B8" s="18"/>
      <c r="C8" s="27" t="s">
        <v>16</v>
      </c>
      <c r="D8" s="28">
        <v>18</v>
      </c>
      <c r="E8" s="29">
        <f t="shared" si="2"/>
        <v>18000</v>
      </c>
      <c r="I8" s="1">
        <v>1</v>
      </c>
      <c r="J8" s="1">
        <v>1</v>
      </c>
      <c r="K8" s="13">
        <f t="shared" si="3"/>
        <v>9000</v>
      </c>
    </row>
    <row r="9" spans="1:11" ht="15.75" customHeight="1" x14ac:dyDescent="0.25">
      <c r="B9" s="18"/>
      <c r="C9" s="30" t="s">
        <v>17</v>
      </c>
      <c r="D9" s="28">
        <v>5</v>
      </c>
      <c r="E9" s="29">
        <f t="shared" si="2"/>
        <v>5000</v>
      </c>
      <c r="F9" s="1">
        <v>1</v>
      </c>
      <c r="G9" s="1">
        <v>1</v>
      </c>
      <c r="H9" s="1">
        <v>1</v>
      </c>
      <c r="K9" s="13">
        <f t="shared" si="3"/>
        <v>1666.6666666666667</v>
      </c>
    </row>
    <row r="10" spans="1:11" ht="15.75" customHeight="1" x14ac:dyDescent="0.25">
      <c r="B10" s="18"/>
      <c r="C10" s="19"/>
      <c r="E10" s="20"/>
      <c r="K10" s="18"/>
    </row>
    <row r="11" spans="1:11" ht="15.75" customHeight="1" x14ac:dyDescent="0.25">
      <c r="A11" s="31" t="s">
        <v>18</v>
      </c>
      <c r="B11" s="32">
        <v>10</v>
      </c>
      <c r="C11" s="33" t="s">
        <v>19</v>
      </c>
      <c r="D11" s="34">
        <v>5</v>
      </c>
      <c r="E11" s="35">
        <f t="shared" ref="E11:E12" si="4">$B$16*D11/100</f>
        <v>5000</v>
      </c>
      <c r="F11" s="11">
        <v>1</v>
      </c>
      <c r="G11" s="12"/>
      <c r="H11" s="12"/>
      <c r="I11" s="12"/>
      <c r="J11" s="12"/>
      <c r="K11" s="26">
        <f t="shared" ref="K11:K12" si="5">E11*1/SUM(F11:J11)</f>
        <v>5000</v>
      </c>
    </row>
    <row r="12" spans="1:11" ht="15.75" customHeight="1" x14ac:dyDescent="0.25">
      <c r="A12" s="14" t="s">
        <v>10</v>
      </c>
      <c r="B12" s="36">
        <f>SUM(D11:D13)</f>
        <v>10</v>
      </c>
      <c r="C12" s="37" t="s">
        <v>20</v>
      </c>
      <c r="D12" s="38">
        <v>5</v>
      </c>
      <c r="E12" s="39">
        <f t="shared" si="4"/>
        <v>5000</v>
      </c>
      <c r="F12" s="1">
        <v>1</v>
      </c>
      <c r="I12" s="1">
        <v>1</v>
      </c>
      <c r="J12" s="1">
        <v>1</v>
      </c>
      <c r="K12" s="13">
        <f t="shared" si="5"/>
        <v>1666.6666666666667</v>
      </c>
    </row>
    <row r="13" spans="1:11" ht="15.75" customHeight="1" x14ac:dyDescent="0.25">
      <c r="A13" s="40"/>
      <c r="B13" s="41"/>
      <c r="C13" s="40"/>
      <c r="D13" s="40"/>
      <c r="E13" s="42"/>
      <c r="F13" s="40"/>
      <c r="G13" s="40"/>
      <c r="H13" s="40"/>
      <c r="I13" s="40"/>
      <c r="J13" s="40"/>
      <c r="K13" s="41"/>
    </row>
    <row r="14" spans="1:11" ht="15.75" customHeight="1" x14ac:dyDescent="0.25">
      <c r="A14" s="43" t="s">
        <v>21</v>
      </c>
      <c r="B14" s="36">
        <f>B3+B6+B12</f>
        <v>100</v>
      </c>
      <c r="D14" s="36">
        <f t="shared" ref="D14:E14" si="6">SUM(D2:D13)</f>
        <v>100</v>
      </c>
      <c r="E14" s="44">
        <f t="shared" si="6"/>
        <v>100000</v>
      </c>
      <c r="K14" s="18"/>
    </row>
    <row r="16" spans="1:11" ht="15.75" customHeight="1" x14ac:dyDescent="0.3">
      <c r="A16" s="45" t="s">
        <v>22</v>
      </c>
      <c r="B16" s="46">
        <v>100000</v>
      </c>
      <c r="C16" s="47"/>
      <c r="E16" s="1" t="s">
        <v>23</v>
      </c>
      <c r="F16" s="48">
        <f t="shared" ref="F16:J16" si="7">SUM(F2*$K2+F3*$K3+F4*$K4+F5*$K5+F6*$K6+F7*$K7+F8*$K8+F9*$K9+F10*$K10+F11*$K11+F12*$K12)</f>
        <v>51082.251082251081</v>
      </c>
      <c r="G16" s="48">
        <f t="shared" si="7"/>
        <v>14469.69696969697</v>
      </c>
      <c r="H16" s="48">
        <f t="shared" si="7"/>
        <v>13114.718614718613</v>
      </c>
      <c r="I16" s="48">
        <f t="shared" si="7"/>
        <v>10666.666666666666</v>
      </c>
      <c r="J16" s="48">
        <f t="shared" si="7"/>
        <v>10666.666666666666</v>
      </c>
    </row>
    <row r="17" spans="1:10" ht="15.75" customHeight="1" x14ac:dyDescent="0.25">
      <c r="A17" s="49" t="s">
        <v>24</v>
      </c>
      <c r="B17" s="50">
        <f>SUM(F16:J16)</f>
        <v>100000.00000000001</v>
      </c>
      <c r="E17" s="45" t="s">
        <v>25</v>
      </c>
      <c r="F17" s="51">
        <f t="shared" ref="F17:J17" si="8">F16/$B$17</f>
        <v>0.51082251082251073</v>
      </c>
      <c r="G17" s="51">
        <f t="shared" si="8"/>
        <v>0.14469696969696969</v>
      </c>
      <c r="H17" s="51">
        <f t="shared" si="8"/>
        <v>0.13114718614718612</v>
      </c>
      <c r="I17" s="51">
        <f t="shared" si="8"/>
        <v>0.10666666666666665</v>
      </c>
      <c r="J17" s="51">
        <f t="shared" si="8"/>
        <v>0.10666666666666665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報酬計算例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linka</cp:lastModifiedBy>
  <dcterms:modified xsi:type="dcterms:W3CDTF">2019-05-03T12:11:14Z</dcterms:modified>
</cp:coreProperties>
</file>